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5315" windowHeight="11565" tabRatio="743" activeTab="0"/>
  </bookViews>
  <sheets>
    <sheet name="Menu Utama" sheetId="1" r:id="rId1"/>
    <sheet name="Petunjuk" sheetId="2" r:id="rId2"/>
    <sheet name="Data Sekolah" sheetId="3" r:id="rId3"/>
    <sheet name="PPKN" sheetId="4" r:id="rId4"/>
    <sheet name="B INDONESIA" sheetId="5" r:id="rId5"/>
    <sheet name="Matematika" sheetId="6" r:id="rId6"/>
    <sheet name="SBDP" sheetId="7" r:id="rId7"/>
  </sheets>
  <definedNames>
    <definedName name="_xlnm.Print_Area" localSheetId="4">'B INDONESIA'!$B$2:$L$46</definedName>
    <definedName name="_xlnm.Print_Area" localSheetId="5">'Matematika'!$B$2:$L$45</definedName>
    <definedName name="_xlnm.Print_Area" localSheetId="3">'PPKN'!$B$2:$L$44</definedName>
    <definedName name="_xlnm.Print_Area" localSheetId="6">'SBDP'!$B$2:$L$45</definedName>
  </definedNames>
  <calcPr fullCalcOnLoad="1"/>
</workbook>
</file>

<file path=xl/sharedStrings.xml><?xml version="1.0" encoding="utf-8"?>
<sst xmlns="http://schemas.openxmlformats.org/spreadsheetml/2006/main" count="299" uniqueCount="133">
  <si>
    <t>KURIKULUM 2013 SD</t>
  </si>
  <si>
    <t>KRITERIA KETUNTASAN MINIMAL (KKM)</t>
  </si>
  <si>
    <t>:</t>
  </si>
  <si>
    <t>Nama Sekolah</t>
  </si>
  <si>
    <t xml:space="preserve">Mata Pelajaran                        </t>
  </si>
  <si>
    <t>Guru Kelas</t>
  </si>
  <si>
    <t>Kelas</t>
  </si>
  <si>
    <t>Semester</t>
  </si>
  <si>
    <t>Nama Kepala Sekolah</t>
  </si>
  <si>
    <t>NIP</t>
  </si>
  <si>
    <t>Nama Guru</t>
  </si>
  <si>
    <t xml:space="preserve">Tahun Pelajaran </t>
  </si>
  <si>
    <t>Tempat, Tanggal Penetapan</t>
  </si>
  <si>
    <t>PPKN</t>
  </si>
  <si>
    <r>
      <t>Kompetensi Inti</t>
    </r>
    <r>
      <rPr>
        <b/>
        <sz val="12"/>
        <color indexed="63"/>
        <rFont val="Arial"/>
        <family val="2"/>
      </rPr>
      <t>:</t>
    </r>
  </si>
  <si>
    <t>KI 1:</t>
  </si>
  <si>
    <t>KI 2:</t>
  </si>
  <si>
    <t>KI 3:</t>
  </si>
  <si>
    <t>KI 4:</t>
  </si>
  <si>
    <t>Menerima dan menjalankan ajaran agama yang dianutnya.</t>
  </si>
  <si>
    <t>Menunjukkan perilaku jujur, disiplin, tanggung jawab, santun, peduli, dan percaya diri dalam berinteraksi dengan keluarga, teman, guru dan tetangga</t>
  </si>
  <si>
    <t>Memahami pengetahuan faktual dengan cara mengamati [mendengar, melihat, membaca] dan menanya berdasarkan rasa ingin tahu tentang dirinya, makhluk ciptaan Tuhan dan kegiatannya, dan benda-benda yang dijumpainya di rumah, sekolah</t>
  </si>
  <si>
    <t>Menyajikan pengetahuan faktual dalam bahasa yang jelas, sistematis dan logis, dalam karya yang estetis, dalam gerakan yang mencerminkan anak sehat, dan dalam tindakan yang mencerminkan perilaku anak beriman dan berakhlak mulia</t>
  </si>
  <si>
    <t>Penetapan Kriteria Minimal</t>
  </si>
  <si>
    <t>Jumlah KD</t>
  </si>
  <si>
    <t>=</t>
  </si>
  <si>
    <t>Mengetahui,</t>
  </si>
  <si>
    <t>KD</t>
  </si>
  <si>
    <t>KETERANGAN</t>
  </si>
  <si>
    <t>NO</t>
  </si>
  <si>
    <t>Bahasa Indonesia</t>
  </si>
  <si>
    <t>DATA SEKOLAH DAN GURU KELAS</t>
  </si>
  <si>
    <t>SBDP</t>
  </si>
  <si>
    <t>MATEMATIKA</t>
  </si>
  <si>
    <t>Aplikasi KKM ini untuk memudahkan guru menentukan standar nilai berdasarkan penilaian kriteria sekolah setempat</t>
  </si>
  <si>
    <t>Isilah kolom kolom tersebut sesuai dengan kondisi sekolah dan kesepakan sekolah</t>
  </si>
  <si>
    <t>Aplikasi KKM ini bisa langsung di print untuk laporan atau administrasi sekolah/guru</t>
  </si>
  <si>
    <t>Isilah data di sheets data sekolah sehingga secara otomatis nama guru kelas dan kepala sekolah masuk dalam lembar KKM</t>
  </si>
  <si>
    <t>PANDUAN CARA PENGGUNAAN</t>
  </si>
  <si>
    <t>APLIKASI KKM KURIKULUM 2013</t>
  </si>
  <si>
    <t>Keterangan</t>
  </si>
  <si>
    <t>Untuk dapat menyimpan data yang ada masukkan maka sebelumnya simpanlah dahulu aplikasi ini ke komputer/laptop/flashdisk anda</t>
  </si>
  <si>
    <t>Untuk pindah sheets/halaman klik tombol atau  nama sheets dibawah ini sesuai keterangan</t>
  </si>
  <si>
    <t>Isilah/ganti data hanya kolom yang di warnai hijau muda</t>
  </si>
  <si>
    <t xml:space="preserve">APLIKASI KKM TEMATIK </t>
  </si>
  <si>
    <t>Kondisi Satuan Pendidikan</t>
  </si>
  <si>
    <t>Karakteristik Peserta Didik (Intake)</t>
  </si>
  <si>
    <t>Karakteristik Muatan Pelajaran (Kompleksitas)</t>
  </si>
  <si>
    <t>Contoh Kriteria dan Skala Penilaian Penetapan KKM</t>
  </si>
  <si>
    <t>Kriteria dan Skala Penilaian Penilaian Penetapan KKM</t>
  </si>
  <si>
    <t xml:space="preserve">Aspek yang Dianalisis </t>
  </si>
  <si>
    <t>Kriteria Dan Skala Penilaian</t>
  </si>
  <si>
    <t>Tinggi &lt; 65</t>
  </si>
  <si>
    <t>Tinggi 80-100</t>
  </si>
  <si>
    <t>Sedang 65-79</t>
  </si>
  <si>
    <t>Rendah 80-100</t>
  </si>
  <si>
    <t>Rendah &lt; 65</t>
  </si>
  <si>
    <t>Karakteristik Muatan/ Mata Pelajaran (Kompleksitas)</t>
  </si>
  <si>
    <t>Kondisi Satuan Pendidikan (Pendidik dan
Daya Dukung)</t>
  </si>
  <si>
    <t>Keterangan:</t>
  </si>
  <si>
    <t xml:space="preserve">Untuk memudahkan analisis setiap KD, perlu dibuat skala penilaian yang disepakati oleh pendidik. Contoh, suatu sekolah menetapkan </t>
  </si>
  <si>
    <t>kriteria dan skala penilaian penetapan KKM seperti pada tabel berikut.</t>
  </si>
  <si>
    <t>1.</t>
  </si>
  <si>
    <t>2.</t>
  </si>
  <si>
    <t>Contoh perhitungan nilai untuk aspek karakteristik muatan/mata pelajaran (kompleksitas).             Misal, KD 3.1 yakni menjelaskan makna bilangan cacah sampai dengan 99 sebagai banyak anggota suatu kumpulan objek, dinilai oleh pendidik memiliki kompleksitas tinggi, dengan demikian KKM untuk aspek karakteristik muatan/mata pelajaran ditetapkan yakni 60.</t>
  </si>
  <si>
    <t>Contoh perhitungan nilai untuk aspek karakteristik peserta didik (intake).                                                 Misal, suatu sekolah menilai aspek karakteristik peserta didik (intake) sedang berdasarkan nilai rapor tahun sebelumnya. Dengan demikian KKM untuk aspek karakteristik peserta didik (intake) ditetapkan sedang yakni 70. Nilai KKM untuk aspek ini berlaku untuk semua KD pada mapel yang sama.</t>
  </si>
  <si>
    <t xml:space="preserve">3. </t>
  </si>
  <si>
    <t>Contoh perhitungan nilai untuk aspek kondisi satuan pendidikan (pendidik dan daya dukung).                Misalkan, suatu sekolah menilai aspek kondisi satuan pendidikan (pendidik dan daya dukung) sedang berdasarkan kondisi kompetensi pendidik (nilai UKG); akreditasi sekolah dan sarana prasarana sekolah. Dengan demikian KKM untuk aspek kondisi satuan pendidikan (pendidik dan daya dukung) ditetapkan sedang yakni 70. Nilai KKM untuk aspek ini berlaku untuk semua KD pada mapel yang sama</t>
  </si>
  <si>
    <t>0-100</t>
  </si>
  <si>
    <t>Nilai KKM PER KD</t>
  </si>
  <si>
    <t>CONTOH Rentang nilai pada setiap kriteria:</t>
  </si>
  <si>
    <t>Kompleksitas</t>
  </si>
  <si>
    <t>- Tinggi </t>
  </si>
  <si>
    <t>Rentang Nilai</t>
  </si>
  <si>
    <t>40-64</t>
  </si>
  <si>
    <t>- Sedang </t>
  </si>
  <si>
    <t>65-80</t>
  </si>
  <si>
    <t>- Rendah </t>
  </si>
  <si>
    <t>81-100</t>
  </si>
  <si>
    <t>Daya dukung</t>
  </si>
  <si>
    <t>Intake</t>
  </si>
  <si>
    <t>Memahami arti gambar pada lambang negara “Garuda Pancasila”.</t>
  </si>
  <si>
    <t>Mengidentifikasi kewajiban dan hak sebagai anggota keluarga dan warga sekolah</t>
  </si>
  <si>
    <t xml:space="preserve">Menjelaskan makna keberagaman karakteristik individu di lingkungan sekitar. </t>
  </si>
  <si>
    <t xml:space="preserve">Memahami makna bersatu dalam keberagaman di lingkungan sekitar. </t>
  </si>
  <si>
    <t xml:space="preserve">Menceritakan arti gambar pada lambang negara “Garuda Pancasila”. </t>
  </si>
  <si>
    <t>Menyajikan hasil identifikasi kewajiban dan hak sebagai anggota keluarga dan warga sekolah</t>
  </si>
  <si>
    <t xml:space="preserve">Menceritakan mak na keberagaman karakteristik indivi du dalam kehidupan sehari-hari. </t>
  </si>
  <si>
    <t xml:space="preserve">Menyajikan bentukbentuk kebersatuan dalam keberagaman di lingkungan sekitar. </t>
  </si>
  <si>
    <t>Nilai KKM Kelas 3</t>
  </si>
  <si>
    <t>3 (TIGA)</t>
  </si>
  <si>
    <t xml:space="preserve">1 </t>
  </si>
  <si>
    <t>3.1</t>
  </si>
  <si>
    <t>3.4</t>
  </si>
  <si>
    <t>3.5</t>
  </si>
  <si>
    <t>3.8</t>
  </si>
  <si>
    <t>3.10</t>
  </si>
  <si>
    <t>4.1</t>
  </si>
  <si>
    <t>4.4</t>
  </si>
  <si>
    <t>4.5</t>
  </si>
  <si>
    <t>4.8</t>
  </si>
  <si>
    <t>4.10</t>
  </si>
  <si>
    <t xml:space="preserve">Menggali informasi tentang konsep perubahan wujud benda dalam kehidupan sehari-hari yang disajikan dalam bentuk lisan, tulis, visual, dan/atau eksplorasi lingkungan </t>
  </si>
  <si>
    <t xml:space="preserve">Mencermati kosakata dalam teks tentang konsep ciri-ciri, kebutuhan (makanan dan tempat hidup), pertumbuhan, dan perkembangan makhluk hidup yang ada di lingkungan setempat yang disajikan dalam bentuk lisan, tulis, visual, dan/atau eksplorasi lingkungan. </t>
  </si>
  <si>
    <t xml:space="preserve">Menggali informasi tentang cara-cara perawatan tumbuhan dan hewan melalui wawancara dan/atau eksplorasi lingkungan. </t>
  </si>
  <si>
    <t xml:space="preserve">Menguraikan pesan dalam dongeng yang disajikan secara lisan, tulis, dan visual dengan tujuan untuk kesenangan </t>
  </si>
  <si>
    <t xml:space="preserve">Mencermati ungkapan atau kalimat saran, masukan, dan penyelesaian masalah (sederhana) dalam teks tulis. </t>
  </si>
  <si>
    <t>Menyajikan hasil informasi tentang konsep  perubahan wujud benda dalam kehidupan sehari-hari dalam bentuk lisan, tulis, dan visual menggunakan kosakata baku dan kalimat efektif.</t>
  </si>
  <si>
    <t>Menyajikan laporan tentang konsep ciri-ciri, kebutuhan (makanan dan tempat hidup), pertumbuhan, dan perkembangan makhluk hidup yang ada di lingkungan setempat secara tertulis menggunakan kosakata baku dalam kalimat efektif.</t>
  </si>
  <si>
    <t>Menyajikan hasil wawancara tentang cara-cara perawatan tumbuhan dan hewan dalam bentuk tulis dan visual menggunakan kosa kata baku dan kalimat efektif</t>
  </si>
  <si>
    <t xml:space="preserve">Memeragakan pesan dalam dongeng sebagai bentuk ungkapan diri menggunakan kosa kata baku dan kalimat efektif </t>
  </si>
  <si>
    <t xml:space="preserve">Memeragakan ungkapan atau kalimat saran,  masukan, dan penyelesaian masalah (sederhana) sebagai bentuk ungkapan diri menggunakan kosa kata baku dan kalimat efektif yang dibuat sendiri </t>
  </si>
  <si>
    <t>Menjelaskan sifat-sifat operasi hitung pada bilangan cacah</t>
  </si>
  <si>
    <t>Menjelaskan bilangan cacah dan pecahan sederhana (seperti , , dan ) yang disajikan pada garis bilangan</t>
  </si>
  <si>
    <t xml:space="preserve">Menyatakan suatu bilangan sebagai jumlah, selisih, hasil kali, atau hasil bagi dua bilangan cacah </t>
  </si>
  <si>
    <t xml:space="preserve">Mendeskripsikan dan menentukan hubungan antar satuan baku untuk panjang, berat, dan waktu yang umumnya digunakan dalam kehidupan sehari-hari. </t>
  </si>
  <si>
    <t xml:space="preserve">Menyelesaikan masalah yang melibatkan penggunaan sifat-sifat operasi hitung pada bilangan cacah. </t>
  </si>
  <si>
    <t xml:space="preserve">Menggunakan bilangan cacah dan pecahan sederhana (seperti , , dan ) yang disajikan pada garis bilangan </t>
  </si>
  <si>
    <t xml:space="preserve">Menilai apakah suatu bilangan dapat dinyatakan sebagai jumlah, selisih, hasil kali, atau hasil bagi dua bilangan cacah </t>
  </si>
  <si>
    <t xml:space="preserve">Menyelesaikan masalah yang berkaitan dengan hubungan antarsatuan baku untuk panjang, berat, dan waktu yang umumnya digunakan dalam kehidupan sehari-hari. </t>
  </si>
  <si>
    <t xml:space="preserve">Mengetahui unsur-unsur seni rupa dalam karya dekoratif. </t>
  </si>
  <si>
    <t>Mengetahui bentuk dan variasi pola irama dalam lagu.</t>
  </si>
  <si>
    <t xml:space="preserve">Mengetahui dinamika gerak tari. </t>
  </si>
  <si>
    <t xml:space="preserve">Mengetahui teknik potong, lipat, dan sambung. </t>
  </si>
  <si>
    <t xml:space="preserve">Membuat karya dekoratif. </t>
  </si>
  <si>
    <t>Menampilkan  bentuk dan variasi irama melalui lagu.</t>
  </si>
  <si>
    <t xml:space="preserve">Meragakan dinamika gerak tari. </t>
  </si>
  <si>
    <t xml:space="preserve">Membuat karya dengan teknik potong, lipat, dan sambung. </t>
  </si>
  <si>
    <t>TAHUN PELAJARAN 2020 / 2021</t>
  </si>
  <si>
    <t>KELAS 3 (TIGA)</t>
  </si>
  <si>
    <t>2020/2021</t>
  </si>
  <si>
    <t>DATADIKDASMEN.COM</t>
  </si>
  <si>
    <t>CHOIRUL AZIZAH,M.Pd.</t>
  </si>
</sst>
</file>

<file path=xl/styles.xml><?xml version="1.0" encoding="utf-8"?>
<styleSheet xmlns="http://schemas.openxmlformats.org/spreadsheetml/2006/main">
  <numFmts count="35">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421]dddd\,\ dd\ mmmm\ yyyy"/>
    <numFmt numFmtId="190" formatCode="hh\.mm\.ss"/>
  </numFmts>
  <fonts count="72">
    <font>
      <sz val="10"/>
      <name val="Arial"/>
      <family val="0"/>
    </font>
    <font>
      <b/>
      <sz val="26"/>
      <color indexed="60"/>
      <name val="Arial Rounded MT Bold"/>
      <family val="2"/>
    </font>
    <font>
      <sz val="26"/>
      <color indexed="60"/>
      <name val="Calibri"/>
      <family val="2"/>
    </font>
    <font>
      <b/>
      <sz val="16"/>
      <color indexed="8"/>
      <name val="Calibri"/>
      <family val="2"/>
    </font>
    <font>
      <sz val="11"/>
      <color indexed="8"/>
      <name val="Calibri"/>
      <family val="2"/>
    </font>
    <font>
      <sz val="8"/>
      <name val="Arial"/>
      <family val="2"/>
    </font>
    <font>
      <b/>
      <sz val="12"/>
      <name val="Times New Roman"/>
      <family val="1"/>
    </font>
    <font>
      <b/>
      <sz val="14"/>
      <color indexed="63"/>
      <name val="Arial"/>
      <family val="2"/>
    </font>
    <font>
      <sz val="11"/>
      <color indexed="8"/>
      <name val="Arial"/>
      <family val="2"/>
    </font>
    <font>
      <b/>
      <sz val="10"/>
      <name val="Arial"/>
      <family val="2"/>
    </font>
    <font>
      <b/>
      <sz val="12"/>
      <color indexed="8"/>
      <name val="Arial"/>
      <family val="2"/>
    </font>
    <font>
      <b/>
      <sz val="12"/>
      <color indexed="63"/>
      <name val="Arial"/>
      <family val="2"/>
    </font>
    <font>
      <sz val="12"/>
      <color indexed="8"/>
      <name val="Times New Roman"/>
      <family val="1"/>
    </font>
    <font>
      <b/>
      <sz val="11"/>
      <name val="Times New Roman"/>
      <family val="1"/>
    </font>
    <font>
      <sz val="12"/>
      <color indexed="8"/>
      <name val="Arial"/>
      <family val="2"/>
    </font>
    <font>
      <u val="single"/>
      <sz val="12"/>
      <color indexed="8"/>
      <name val="Arial"/>
      <family val="2"/>
    </font>
    <font>
      <sz val="11"/>
      <name val="Arial"/>
      <family val="2"/>
    </font>
    <font>
      <u val="single"/>
      <sz val="11"/>
      <color indexed="8"/>
      <name val="Arial"/>
      <family val="2"/>
    </font>
    <font>
      <b/>
      <sz val="18"/>
      <name val="Arial"/>
      <family val="2"/>
    </font>
    <font>
      <b/>
      <sz val="14"/>
      <name val="Arial"/>
      <family val="2"/>
    </font>
    <font>
      <sz val="10"/>
      <color indexed="10"/>
      <name val="Arial"/>
      <family val="2"/>
    </font>
    <font>
      <b/>
      <sz val="22"/>
      <color indexed="8"/>
      <name val="Calibri"/>
      <family val="2"/>
    </font>
    <font>
      <b/>
      <sz val="11"/>
      <name val="Arial"/>
      <family val="2"/>
    </font>
    <font>
      <b/>
      <sz val="10"/>
      <name val="Times New Roman"/>
      <family val="1"/>
    </font>
    <font>
      <sz val="10"/>
      <name val="Times New Roman"/>
      <family val="1"/>
    </font>
    <font>
      <sz val="26"/>
      <name val="Calibri"/>
      <family val="2"/>
    </font>
    <font>
      <b/>
      <sz val="20"/>
      <name val="Arial Rounded MT Bold"/>
      <family val="2"/>
    </font>
    <font>
      <b/>
      <sz val="16"/>
      <name val="Calibri"/>
      <family val="2"/>
    </font>
    <font>
      <b/>
      <sz val="11"/>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1"/>
      <color indexed="10"/>
      <name val="Arial"/>
      <family val="2"/>
    </font>
    <font>
      <b/>
      <sz val="12"/>
      <name val="Arial Black"/>
      <family val="2"/>
    </font>
    <font>
      <b/>
      <sz val="10"/>
      <color indexed="9"/>
      <name val="Calibri"/>
      <family val="2"/>
    </font>
    <font>
      <sz val="18"/>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rgb="FF99FF66"/>
        <bgColor indexed="64"/>
      </patternFill>
    </fill>
    <fill>
      <patternFill patternType="solid">
        <fgColor theme="0" tint="-0.04997999966144562"/>
        <bgColor indexed="64"/>
      </patternFill>
    </fill>
    <fill>
      <patternFill patternType="solid">
        <fgColor indexed="41"/>
        <bgColor indexed="64"/>
      </patternFill>
    </fill>
    <fill>
      <patternFill patternType="solid">
        <fgColor indexed="47"/>
        <bgColor indexed="64"/>
      </patternFill>
    </fill>
    <fill>
      <patternFill patternType="solid">
        <fgColor rgb="FF92D050"/>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top style="medium"/>
      <bottom/>
    </border>
    <border>
      <left style="medium"/>
      <right/>
      <top/>
      <bottom/>
    </border>
    <border>
      <left style="medium"/>
      <right/>
      <top/>
      <bottom style="medium"/>
    </border>
    <border>
      <left style="thin"/>
      <right>
        <color indexed="63"/>
      </right>
      <top style="thin"/>
      <bottom style="thin"/>
    </border>
    <border>
      <left>
        <color indexed="63"/>
      </left>
      <right/>
      <top style="medium"/>
      <bottom>
        <color indexed="63"/>
      </bottom>
    </border>
    <border>
      <left/>
      <right style="medium"/>
      <top style="medium"/>
      <bottom/>
    </border>
    <border>
      <left/>
      <right style="medium"/>
      <top/>
      <bottom>
        <color indexed="63"/>
      </bottom>
    </border>
    <border>
      <left>
        <color indexed="63"/>
      </left>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77">
    <xf numFmtId="0" fontId="0" fillId="0" borderId="0" xfId="0" applyAlignment="1">
      <alignment/>
    </xf>
    <xf numFmtId="0" fontId="8" fillId="0" borderId="0" xfId="0" applyFont="1" applyAlignment="1" applyProtection="1">
      <alignment vertical="center"/>
      <protection/>
    </xf>
    <xf numFmtId="0" fontId="8" fillId="0" borderId="0" xfId="0" applyFont="1" applyAlignment="1" applyProtection="1">
      <alignment vertical="center" wrapText="1"/>
      <protection/>
    </xf>
    <xf numFmtId="0" fontId="14"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protection/>
    </xf>
    <xf numFmtId="0" fontId="14"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center"/>
      <protection/>
    </xf>
    <xf numFmtId="49" fontId="8" fillId="0" borderId="0" xfId="0" applyNumberFormat="1" applyFont="1" applyAlignment="1" applyProtection="1">
      <alignment horizontal="center"/>
      <protection/>
    </xf>
    <xf numFmtId="0" fontId="8" fillId="0" borderId="0" xfId="0" applyNumberFormat="1" applyFont="1" applyAlignment="1" applyProtection="1">
      <alignment horizontal="center"/>
      <protection/>
    </xf>
    <xf numFmtId="0" fontId="8" fillId="0" borderId="0" xfId="0" applyNumberFormat="1" applyFont="1" applyAlignment="1" applyProtection="1">
      <alignment/>
      <protection/>
    </xf>
    <xf numFmtId="49" fontId="17" fillId="0" borderId="0" xfId="0" applyNumberFormat="1" applyFont="1" applyAlignment="1" applyProtection="1">
      <alignment horizontal="center"/>
      <protection/>
    </xf>
    <xf numFmtId="0" fontId="17" fillId="0" borderId="0" xfId="0" applyNumberFormat="1" applyFont="1" applyAlignment="1" applyProtection="1">
      <alignment horizontal="center"/>
      <protection/>
    </xf>
    <xf numFmtId="49" fontId="0" fillId="0" borderId="0" xfId="0" applyNumberFormat="1" applyAlignment="1" applyProtection="1">
      <alignment horizontal="left"/>
      <protection/>
    </xf>
    <xf numFmtId="0" fontId="0" fillId="0" borderId="0" xfId="0" applyNumberFormat="1" applyAlignment="1" applyProtection="1">
      <alignment horizontal="left"/>
      <protection/>
    </xf>
    <xf numFmtId="2" fontId="14" fillId="0" borderId="0" xfId="0" applyNumberFormat="1" applyFont="1" applyAlignment="1" applyProtection="1">
      <alignment/>
      <protection/>
    </xf>
    <xf numFmtId="0" fontId="8" fillId="0" borderId="0" xfId="0" applyFont="1" applyAlignment="1" applyProtection="1">
      <alignment horizontal="right" vertical="center" wrapText="1"/>
      <protection/>
    </xf>
    <xf numFmtId="0" fontId="0" fillId="0" borderId="0" xfId="0" applyAlignment="1" applyProtection="1">
      <alignment/>
      <protection/>
    </xf>
    <xf numFmtId="0" fontId="4" fillId="33" borderId="10" xfId="58" applyFill="1" applyBorder="1" applyProtection="1">
      <alignment/>
      <protection/>
    </xf>
    <xf numFmtId="0" fontId="0" fillId="33" borderId="10" xfId="0" applyFill="1" applyBorder="1" applyAlignment="1" applyProtection="1">
      <alignment/>
      <protection/>
    </xf>
    <xf numFmtId="0" fontId="4" fillId="33" borderId="10" xfId="58" applyFont="1" applyFill="1" applyBorder="1" applyProtection="1">
      <alignment/>
      <protection/>
    </xf>
    <xf numFmtId="0" fontId="0" fillId="34" borderId="10" xfId="0" applyFill="1" applyBorder="1" applyAlignment="1" applyProtection="1">
      <alignment horizontal="center" vertical="center"/>
      <protection locked="0"/>
    </xf>
    <xf numFmtId="0" fontId="0" fillId="0" borderId="0" xfId="0" applyFill="1" applyAlignment="1">
      <alignment/>
    </xf>
    <xf numFmtId="0" fontId="0" fillId="0" borderId="0" xfId="0" applyFill="1" applyBorder="1" applyAlignment="1">
      <alignment/>
    </xf>
    <xf numFmtId="0" fontId="0" fillId="34" borderId="10" xfId="0" applyFill="1" applyBorder="1" applyAlignment="1">
      <alignment horizontal="center" vertical="center"/>
    </xf>
    <xf numFmtId="2" fontId="0" fillId="0" borderId="0" xfId="0" applyNumberFormat="1" applyAlignment="1" applyProtection="1">
      <alignment/>
      <protection/>
    </xf>
    <xf numFmtId="0" fontId="10" fillId="0" borderId="0" xfId="0" applyFont="1" applyAlignment="1" applyProtection="1">
      <alignment/>
      <protection/>
    </xf>
    <xf numFmtId="0" fontId="12" fillId="0" borderId="1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vertical="center" wrapText="1"/>
      <protection/>
    </xf>
    <xf numFmtId="0" fontId="0" fillId="0" borderId="10" xfId="0" applyBorder="1" applyAlignment="1" applyProtection="1">
      <alignment horizontal="center"/>
      <protection/>
    </xf>
    <xf numFmtId="0" fontId="0" fillId="0" borderId="0" xfId="0" applyAlignment="1" applyProtection="1">
      <alignment horizontal="right"/>
      <protection/>
    </xf>
    <xf numFmtId="0" fontId="12" fillId="0" borderId="11" xfId="0" applyFont="1" applyBorder="1" applyAlignment="1" applyProtection="1">
      <alignment horizontal="center"/>
      <protection/>
    </xf>
    <xf numFmtId="0" fontId="12" fillId="0" borderId="11" xfId="0" applyFont="1" applyBorder="1" applyAlignment="1" applyProtection="1">
      <alignment/>
      <protection/>
    </xf>
    <xf numFmtId="2" fontId="12" fillId="0" borderId="10" xfId="0" applyNumberFormat="1" applyFont="1" applyBorder="1" applyAlignment="1" applyProtection="1">
      <alignment horizontal="center"/>
      <protection/>
    </xf>
    <xf numFmtId="2" fontId="12" fillId="0" borderId="11" xfId="0" applyNumberFormat="1" applyFont="1" applyBorder="1" applyAlignment="1" applyProtection="1">
      <alignment horizontal="right"/>
      <protection/>
    </xf>
    <xf numFmtId="0" fontId="16" fillId="0" borderId="0" xfId="0" applyNumberFormat="1" applyFont="1" applyAlignment="1" applyProtection="1">
      <alignment/>
      <protection/>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10" xfId="0" applyBorder="1" applyAlignment="1" applyProtection="1">
      <alignment/>
      <protection/>
    </xf>
    <xf numFmtId="2" fontId="0" fillId="0" borderId="10" xfId="0" applyNumberFormat="1" applyBorder="1" applyAlignment="1" applyProtection="1">
      <alignment horizontal="center"/>
      <protection/>
    </xf>
    <xf numFmtId="0" fontId="0" fillId="0" borderId="10" xfId="0" applyFill="1" applyBorder="1" applyAlignment="1" applyProtection="1">
      <alignment horizontal="center" vertical="top"/>
      <protection/>
    </xf>
    <xf numFmtId="0" fontId="22"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19" xfId="0" applyFont="1" applyFill="1" applyBorder="1" applyAlignment="1">
      <alignment horizontal="center" vertical="center" wrapText="1"/>
    </xf>
    <xf numFmtId="49" fontId="0" fillId="0" borderId="0" xfId="0" applyNumberFormat="1" applyFont="1" applyAlignment="1">
      <alignment vertical="center"/>
    </xf>
    <xf numFmtId="49" fontId="0" fillId="0" borderId="0" xfId="0" applyNumberFormat="1" applyAlignment="1">
      <alignment/>
    </xf>
    <xf numFmtId="49" fontId="0" fillId="0" borderId="0" xfId="0" applyNumberFormat="1" applyFont="1" applyAlignment="1">
      <alignment/>
    </xf>
    <xf numFmtId="49" fontId="0" fillId="6" borderId="10" xfId="0" applyNumberFormat="1" applyFont="1" applyFill="1" applyBorder="1" applyAlignment="1">
      <alignment horizontal="center" vertical="center"/>
    </xf>
    <xf numFmtId="49" fontId="17" fillId="0" borderId="0" xfId="0" applyNumberFormat="1" applyFont="1" applyAlignment="1" applyProtection="1">
      <alignment/>
      <protection/>
    </xf>
    <xf numFmtId="1" fontId="12" fillId="0" borderId="10" xfId="0" applyNumberFormat="1" applyFont="1" applyBorder="1" applyAlignment="1" applyProtection="1">
      <alignment horizontal="center"/>
      <protection/>
    </xf>
    <xf numFmtId="0" fontId="0" fillId="35" borderId="10" xfId="0" applyFill="1" applyBorder="1" applyAlignment="1">
      <alignment horizontal="center" vertical="center"/>
    </xf>
    <xf numFmtId="49" fontId="4" fillId="36" borderId="10" xfId="58" applyNumberFormat="1" applyFont="1" applyFill="1" applyBorder="1" applyProtection="1">
      <alignment/>
      <protection locked="0"/>
    </xf>
    <xf numFmtId="0" fontId="4" fillId="36" borderId="10" xfId="58" applyFill="1" applyBorder="1" applyProtection="1">
      <alignment/>
      <protection locked="0"/>
    </xf>
    <xf numFmtId="0" fontId="0" fillId="0" borderId="0" xfId="0" applyAlignment="1" applyProtection="1">
      <alignment vertical="center"/>
      <protection locked="0"/>
    </xf>
    <xf numFmtId="0" fontId="0" fillId="0" borderId="0" xfId="0" applyAlignment="1" applyProtection="1">
      <alignment vertical="center"/>
      <protection/>
    </xf>
    <xf numFmtId="0" fontId="0" fillId="0" borderId="0" xfId="0" applyFill="1" applyAlignment="1" applyProtection="1">
      <alignment/>
      <protection/>
    </xf>
    <xf numFmtId="0" fontId="0" fillId="18" borderId="10" xfId="0" applyFill="1" applyBorder="1" applyAlignment="1" applyProtection="1">
      <alignment horizontal="center" vertical="center"/>
      <protection/>
    </xf>
    <xf numFmtId="1" fontId="0" fillId="9" borderId="10" xfId="0" applyNumberFormat="1" applyFill="1" applyBorder="1" applyAlignment="1" applyProtection="1">
      <alignment horizontal="center" vertical="center"/>
      <protection/>
    </xf>
    <xf numFmtId="0" fontId="0" fillId="37" borderId="10" xfId="0" applyNumberFormat="1" applyFill="1" applyBorder="1" applyAlignment="1" applyProtection="1">
      <alignment horizontal="center" vertical="center"/>
      <protection/>
    </xf>
    <xf numFmtId="0" fontId="0" fillId="37" borderId="10" xfId="0" applyFill="1" applyBorder="1" applyAlignment="1">
      <alignment horizontal="center" vertical="center"/>
    </xf>
    <xf numFmtId="0" fontId="24" fillId="11" borderId="10" xfId="0" applyFont="1" applyFill="1" applyBorder="1" applyAlignment="1" applyProtection="1">
      <alignment horizontal="center" vertical="center"/>
      <protection/>
    </xf>
    <xf numFmtId="0" fontId="0" fillId="37" borderId="10" xfId="0" applyFill="1" applyBorder="1"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Alignment="1" applyProtection="1">
      <alignment horizontal="center" vertical="center"/>
      <protection/>
    </xf>
    <xf numFmtId="0" fontId="18" fillId="0" borderId="0" xfId="0" applyFont="1" applyFill="1" applyAlignment="1" applyProtection="1">
      <alignment/>
      <protection/>
    </xf>
    <xf numFmtId="0" fontId="0" fillId="3" borderId="20" xfId="0" applyFill="1" applyBorder="1" applyAlignment="1">
      <alignment/>
    </xf>
    <xf numFmtId="0" fontId="0" fillId="3" borderId="21" xfId="0" applyFill="1" applyBorder="1" applyAlignment="1">
      <alignment/>
    </xf>
    <xf numFmtId="0" fontId="0" fillId="0" borderId="21" xfId="0" applyFill="1" applyBorder="1" applyAlignment="1">
      <alignment/>
    </xf>
    <xf numFmtId="0" fontId="0" fillId="0" borderId="21" xfId="0" applyFill="1" applyBorder="1" applyAlignment="1">
      <alignment/>
    </xf>
    <xf numFmtId="0" fontId="20" fillId="0" borderId="22" xfId="0" applyFont="1" applyFill="1" applyBorder="1" applyAlignment="1">
      <alignment/>
    </xf>
    <xf numFmtId="0" fontId="9" fillId="0" borderId="0" xfId="0" applyFont="1" applyAlignment="1" applyProtection="1">
      <alignment/>
      <protection/>
    </xf>
    <xf numFmtId="0" fontId="0" fillId="38" borderId="10" xfId="0" applyFill="1" applyBorder="1" applyAlignment="1" applyProtection="1">
      <alignment/>
      <protection/>
    </xf>
    <xf numFmtId="0" fontId="0" fillId="38" borderId="10" xfId="0" applyFill="1" applyBorder="1" applyAlignment="1" applyProtection="1">
      <alignment horizontal="center"/>
      <protection/>
    </xf>
    <xf numFmtId="0" fontId="0" fillId="39" borderId="10" xfId="0" applyFill="1" applyBorder="1" applyAlignment="1" applyProtection="1">
      <alignment/>
      <protection/>
    </xf>
    <xf numFmtId="0" fontId="0" fillId="39" borderId="10" xfId="0" applyFill="1" applyBorder="1" applyAlignment="1" applyProtection="1">
      <alignment horizontal="center"/>
      <protection/>
    </xf>
    <xf numFmtId="0" fontId="0" fillId="35" borderId="10" xfId="0" applyFill="1" applyBorder="1" applyAlignment="1" applyProtection="1">
      <alignment/>
      <protection/>
    </xf>
    <xf numFmtId="0" fontId="0" fillId="35" borderId="10" xfId="0" applyFill="1" applyBorder="1" applyAlignment="1" applyProtection="1">
      <alignment horizontal="center"/>
      <protection/>
    </xf>
    <xf numFmtId="0" fontId="0" fillId="37" borderId="23" xfId="0" applyFill="1" applyBorder="1" applyAlignment="1">
      <alignment horizontal="center" vertical="center" wrapText="1"/>
    </xf>
    <xf numFmtId="0" fontId="0" fillId="40" borderId="24" xfId="0" applyFill="1" applyBorder="1" applyAlignment="1">
      <alignment/>
    </xf>
    <xf numFmtId="0" fontId="0" fillId="40" borderId="25" xfId="0" applyFill="1" applyBorder="1" applyAlignment="1">
      <alignment/>
    </xf>
    <xf numFmtId="0" fontId="0" fillId="40" borderId="21" xfId="0" applyFill="1" applyBorder="1" applyAlignment="1">
      <alignment/>
    </xf>
    <xf numFmtId="0" fontId="0" fillId="40" borderId="0" xfId="0" applyFill="1" applyBorder="1" applyAlignment="1">
      <alignment/>
    </xf>
    <xf numFmtId="0" fontId="0" fillId="40" borderId="26" xfId="0" applyFill="1" applyBorder="1" applyAlignment="1">
      <alignment/>
    </xf>
    <xf numFmtId="0" fontId="0" fillId="40" borderId="0" xfId="0" applyFill="1" applyBorder="1" applyAlignment="1">
      <alignment/>
    </xf>
    <xf numFmtId="0" fontId="1" fillId="40" borderId="0" xfId="0" applyFont="1" applyFill="1" applyBorder="1" applyAlignment="1">
      <alignment/>
    </xf>
    <xf numFmtId="0" fontId="2" fillId="40" borderId="0" xfId="0" applyFont="1" applyFill="1" applyBorder="1" applyAlignment="1">
      <alignment horizontal="center"/>
    </xf>
    <xf numFmtId="0" fontId="25" fillId="40" borderId="0" xfId="0" applyFont="1" applyFill="1" applyBorder="1" applyAlignment="1">
      <alignment horizontal="center"/>
    </xf>
    <xf numFmtId="0" fontId="3" fillId="40" borderId="0" xfId="0" applyFont="1" applyFill="1" applyBorder="1" applyAlignment="1">
      <alignment/>
    </xf>
    <xf numFmtId="0" fontId="27" fillId="40" borderId="0" xfId="0" applyFont="1" applyFill="1" applyBorder="1" applyAlignment="1">
      <alignment/>
    </xf>
    <xf numFmtId="0" fontId="0" fillId="40" borderId="0" xfId="0" applyFont="1" applyFill="1" applyBorder="1" applyAlignment="1">
      <alignment/>
    </xf>
    <xf numFmtId="0" fontId="0" fillId="40" borderId="0" xfId="0" applyFont="1" applyFill="1" applyBorder="1" applyAlignment="1">
      <alignment/>
    </xf>
    <xf numFmtId="0" fontId="28" fillId="40" borderId="0" xfId="0" applyFont="1" applyFill="1" applyBorder="1" applyAlignment="1">
      <alignment/>
    </xf>
    <xf numFmtId="0" fontId="29" fillId="40" borderId="0" xfId="0" applyFont="1" applyFill="1" applyBorder="1" applyAlignment="1">
      <alignment/>
    </xf>
    <xf numFmtId="0" fontId="63" fillId="40" borderId="0" xfId="54" applyFill="1" applyBorder="1" applyAlignment="1">
      <alignment/>
    </xf>
    <xf numFmtId="0" fontId="0" fillId="40" borderId="26" xfId="0" applyFill="1" applyBorder="1" applyAlignment="1">
      <alignment/>
    </xf>
    <xf numFmtId="0" fontId="0" fillId="40" borderId="22" xfId="0" applyFill="1" applyBorder="1" applyAlignment="1">
      <alignment/>
    </xf>
    <xf numFmtId="0" fontId="20" fillId="40" borderId="27" xfId="0" applyFont="1" applyFill="1" applyBorder="1" applyAlignment="1">
      <alignment/>
    </xf>
    <xf numFmtId="0" fontId="0" fillId="40" borderId="28" xfId="0" applyFill="1" applyBorder="1" applyAlignment="1">
      <alignment/>
    </xf>
    <xf numFmtId="0" fontId="26" fillId="40" borderId="0" xfId="0" applyFont="1" applyFill="1" applyBorder="1" applyAlignment="1">
      <alignment horizontal="center" vertical="center"/>
    </xf>
    <xf numFmtId="0" fontId="19" fillId="40" borderId="0" xfId="0" applyFont="1" applyFill="1" applyBorder="1" applyAlignment="1">
      <alignment horizontal="center"/>
    </xf>
    <xf numFmtId="0" fontId="9" fillId="40" borderId="0" xfId="0" applyFont="1" applyFill="1" applyBorder="1" applyAlignment="1">
      <alignment horizontal="center"/>
    </xf>
    <xf numFmtId="0" fontId="71" fillId="40" borderId="0" xfId="0" applyFont="1" applyFill="1" applyBorder="1" applyAlignment="1">
      <alignment horizontal="center" vertical="center"/>
    </xf>
    <xf numFmtId="0" fontId="0" fillId="0" borderId="10" xfId="0" applyNumberFormat="1" applyFont="1" applyBorder="1" applyAlignment="1">
      <alignment horizontal="left" vertical="center" wrapText="1"/>
    </xf>
    <xf numFmtId="0" fontId="0" fillId="0" borderId="10" xfId="0" applyNumberFormat="1" applyBorder="1" applyAlignment="1">
      <alignment horizontal="left"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9" fillId="11" borderId="10" xfId="0" applyFont="1" applyFill="1" applyBorder="1" applyAlignment="1">
      <alignment horizontal="left" vertical="center"/>
    </xf>
    <xf numFmtId="0" fontId="0" fillId="35" borderId="10" xfId="0" applyFill="1" applyBorder="1" applyAlignment="1">
      <alignment horizontal="left" vertical="center"/>
    </xf>
    <xf numFmtId="0" fontId="9" fillId="41" borderId="32" xfId="0" applyFont="1" applyFill="1" applyBorder="1" applyAlignment="1">
      <alignment horizontal="center" vertical="center"/>
    </xf>
    <xf numFmtId="0" fontId="9" fillId="41" borderId="33" xfId="0" applyFont="1" applyFill="1" applyBorder="1" applyAlignment="1">
      <alignment horizontal="center" vertical="center"/>
    </xf>
    <xf numFmtId="0" fontId="9" fillId="41" borderId="34" xfId="0" applyFont="1" applyFill="1" applyBorder="1" applyAlignment="1">
      <alignment horizontal="center" vertical="center"/>
    </xf>
    <xf numFmtId="0" fontId="9" fillId="41" borderId="35" xfId="0" applyFont="1" applyFill="1" applyBorder="1" applyAlignment="1">
      <alignment horizontal="center" vertical="center"/>
    </xf>
    <xf numFmtId="0" fontId="21" fillId="0" borderId="0" xfId="59" applyFont="1" applyBorder="1" applyAlignment="1">
      <alignment horizontal="center"/>
      <protection/>
    </xf>
    <xf numFmtId="0" fontId="0" fillId="34" borderId="10" xfId="0" applyFill="1" applyBorder="1" applyAlignment="1">
      <alignment horizontal="center" vertical="center"/>
    </xf>
    <xf numFmtId="0" fontId="4" fillId="0" borderId="0" xfId="58" applyFont="1" applyFill="1" applyBorder="1" applyProtection="1">
      <alignment/>
      <protection/>
    </xf>
    <xf numFmtId="0" fontId="0" fillId="37" borderId="23" xfId="0" applyFill="1" applyBorder="1" applyAlignment="1">
      <alignment horizontal="left" vertical="center" wrapText="1"/>
    </xf>
    <xf numFmtId="0" fontId="0" fillId="37" borderId="11" xfId="0" applyFill="1" applyBorder="1" applyAlignment="1">
      <alignment horizontal="left" vertical="center" wrapText="1"/>
    </xf>
    <xf numFmtId="0" fontId="0" fillId="37" borderId="18" xfId="0" applyFill="1" applyBorder="1" applyAlignment="1">
      <alignment horizontal="left" vertical="center" wrapText="1"/>
    </xf>
    <xf numFmtId="0" fontId="8" fillId="0" borderId="0" xfId="0" applyNumberFormat="1" applyFont="1" applyAlignment="1" applyProtection="1">
      <alignment horizontal="center"/>
      <protection/>
    </xf>
    <xf numFmtId="0" fontId="7" fillId="0" borderId="0" xfId="0" applyFont="1" applyAlignment="1" applyProtection="1">
      <alignment horizontal="center"/>
      <protection/>
    </xf>
    <xf numFmtId="0" fontId="6" fillId="18" borderId="36" xfId="0" applyFont="1" applyFill="1" applyBorder="1" applyAlignment="1" applyProtection="1">
      <alignment horizontal="center" vertical="center" wrapText="1"/>
      <protection/>
    </xf>
    <xf numFmtId="0" fontId="6" fillId="18" borderId="37" xfId="0" applyFont="1" applyFill="1" applyBorder="1" applyAlignment="1" applyProtection="1">
      <alignment horizontal="center" vertical="center" wrapText="1"/>
      <protection/>
    </xf>
    <xf numFmtId="0" fontId="6" fillId="18" borderId="12" xfId="0" applyFont="1" applyFill="1" applyBorder="1" applyAlignment="1" applyProtection="1">
      <alignment horizontal="center" vertical="center" wrapText="1"/>
      <protection/>
    </xf>
    <xf numFmtId="0" fontId="13" fillId="11" borderId="10" xfId="0"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0" borderId="10" xfId="0" applyBorder="1" applyAlignment="1" applyProtection="1">
      <alignment horizontal="left" vertical="center" wrapText="1"/>
      <protection/>
    </xf>
    <xf numFmtId="0" fontId="6" fillId="18" borderId="38" xfId="0" applyFont="1" applyFill="1" applyBorder="1" applyAlignment="1" applyProtection="1">
      <alignment horizontal="center" vertical="center" wrapText="1"/>
      <protection/>
    </xf>
    <xf numFmtId="0" fontId="6" fillId="18" borderId="39" xfId="0" applyFont="1" applyFill="1" applyBorder="1" applyAlignment="1" applyProtection="1">
      <alignment horizontal="center" vertical="center" wrapText="1"/>
      <protection/>
    </xf>
    <xf numFmtId="0" fontId="6" fillId="18" borderId="40" xfId="0" applyFont="1" applyFill="1" applyBorder="1" applyAlignment="1" applyProtection="1">
      <alignment horizontal="center" vertical="center" wrapText="1"/>
      <protection/>
    </xf>
    <xf numFmtId="0" fontId="6" fillId="18" borderId="41" xfId="0" applyFont="1" applyFill="1" applyBorder="1" applyAlignment="1" applyProtection="1">
      <alignment horizontal="center" vertical="center" wrapText="1"/>
      <protection/>
    </xf>
    <xf numFmtId="0" fontId="6" fillId="18" borderId="0" xfId="0" applyFont="1" applyFill="1" applyBorder="1" applyAlignment="1" applyProtection="1">
      <alignment horizontal="center" vertical="center" wrapText="1"/>
      <protection/>
    </xf>
    <xf numFmtId="0" fontId="6" fillId="18" borderId="42" xfId="0" applyFont="1" applyFill="1" applyBorder="1" applyAlignment="1" applyProtection="1">
      <alignment horizontal="center" vertical="center" wrapText="1"/>
      <protection/>
    </xf>
    <xf numFmtId="0" fontId="6" fillId="18" borderId="43" xfId="0" applyFont="1" applyFill="1" applyBorder="1" applyAlignment="1" applyProtection="1">
      <alignment horizontal="center" vertical="center" wrapText="1"/>
      <protection/>
    </xf>
    <xf numFmtId="0" fontId="6" fillId="18" borderId="44" xfId="0" applyFont="1" applyFill="1" applyBorder="1" applyAlignment="1" applyProtection="1">
      <alignment horizontal="center" vertical="center" wrapText="1"/>
      <protection/>
    </xf>
    <xf numFmtId="0" fontId="6" fillId="18" borderId="17" xfId="0" applyFont="1" applyFill="1" applyBorder="1" applyAlignment="1" applyProtection="1">
      <alignment horizontal="center" vertical="center" wrapText="1"/>
      <protection/>
    </xf>
    <xf numFmtId="2" fontId="23" fillId="18" borderId="36" xfId="0" applyNumberFormat="1" applyFont="1" applyFill="1" applyBorder="1" applyAlignment="1" applyProtection="1">
      <alignment horizontal="center" vertical="center" wrapText="1"/>
      <protection/>
    </xf>
    <xf numFmtId="2" fontId="23" fillId="18" borderId="37" xfId="0" applyNumberFormat="1" applyFont="1" applyFill="1" applyBorder="1" applyAlignment="1" applyProtection="1">
      <alignment horizontal="center" vertical="center" wrapText="1"/>
      <protection/>
    </xf>
    <xf numFmtId="2" fontId="23" fillId="18" borderId="12" xfId="0" applyNumberFormat="1" applyFont="1" applyFill="1" applyBorder="1" applyAlignment="1" applyProtection="1">
      <alignment horizontal="center" vertical="center" wrapText="1"/>
      <protection/>
    </xf>
    <xf numFmtId="0" fontId="13" fillId="11" borderId="36" xfId="0" applyFont="1" applyFill="1" applyBorder="1" applyAlignment="1" applyProtection="1">
      <alignment horizontal="center" vertical="center" wrapText="1"/>
      <protection/>
    </xf>
    <xf numFmtId="0" fontId="13" fillId="11" borderId="12" xfId="0" applyFont="1" applyFill="1" applyBorder="1" applyAlignment="1" applyProtection="1">
      <alignment horizontal="center" vertical="center" wrapText="1"/>
      <protection/>
    </xf>
    <xf numFmtId="49" fontId="17" fillId="0" borderId="0" xfId="0" applyNumberFormat="1" applyFont="1" applyAlignment="1" applyProtection="1">
      <alignment horizontal="center"/>
      <protection/>
    </xf>
    <xf numFmtId="0" fontId="17" fillId="0" borderId="0" xfId="0" applyNumberFormat="1" applyFont="1" applyAlignment="1" applyProtection="1">
      <alignment horizontal="center"/>
      <protection/>
    </xf>
    <xf numFmtId="0" fontId="8" fillId="0" borderId="0" xfId="0" applyFont="1" applyAlignment="1" applyProtection="1">
      <alignment horizontal="center" vertical="top" wrapText="1"/>
      <protection/>
    </xf>
    <xf numFmtId="0" fontId="0" fillId="0" borderId="11" xfId="0" applyFont="1" applyBorder="1" applyAlignment="1" applyProtection="1">
      <alignment horizontal="left"/>
      <protection/>
    </xf>
    <xf numFmtId="0" fontId="0" fillId="0" borderId="11" xfId="0" applyBorder="1" applyAlignment="1" applyProtection="1">
      <alignment horizontal="left"/>
      <protection/>
    </xf>
    <xf numFmtId="0" fontId="0" fillId="0" borderId="23" xfId="0" applyBorder="1" applyAlignment="1" applyProtection="1">
      <alignment horizontal="left"/>
      <protection/>
    </xf>
    <xf numFmtId="0" fontId="6" fillId="18" borderId="10" xfId="0" applyFont="1" applyFill="1" applyBorder="1" applyAlignment="1" applyProtection="1">
      <alignment horizontal="center" vertical="center"/>
      <protection/>
    </xf>
    <xf numFmtId="0" fontId="0" fillId="37" borderId="23" xfId="0" applyFont="1" applyFill="1" applyBorder="1" applyAlignment="1">
      <alignment horizontal="left" vertical="center" wrapText="1"/>
    </xf>
    <xf numFmtId="0" fontId="0" fillId="37" borderId="23" xfId="0" applyFont="1" applyFill="1" applyBorder="1" applyAlignment="1" applyProtection="1">
      <alignment horizontal="left" vertical="center" wrapText="1"/>
      <protection/>
    </xf>
    <xf numFmtId="0" fontId="0" fillId="37" borderId="11" xfId="0" applyFill="1" applyBorder="1" applyAlignment="1" applyProtection="1">
      <alignment horizontal="left" vertical="center" wrapText="1"/>
      <protection/>
    </xf>
    <xf numFmtId="0" fontId="0" fillId="37" borderId="18" xfId="0" applyFill="1"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37" borderId="10" xfId="0" applyFont="1" applyFill="1" applyBorder="1" applyAlignment="1" applyProtection="1">
      <alignment horizontal="left" vertical="center" wrapText="1"/>
      <protection/>
    </xf>
    <xf numFmtId="0" fontId="0" fillId="37" borderId="10" xfId="0" applyFill="1" applyBorder="1" applyAlignment="1" applyProtection="1">
      <alignment horizontal="left" vertical="center" wrapText="1"/>
      <protection/>
    </xf>
    <xf numFmtId="0" fontId="0" fillId="37" borderId="23" xfId="0" applyFont="1" applyFill="1" applyBorder="1" applyAlignment="1" quotePrefix="1">
      <alignment horizontal="left" vertical="center" wrapText="1"/>
    </xf>
    <xf numFmtId="0" fontId="0" fillId="37" borderId="23" xfId="0" applyFont="1" applyFill="1" applyBorder="1" applyAlignment="1">
      <alignment vertical="center" wrapText="1"/>
    </xf>
    <xf numFmtId="0" fontId="0" fillId="37" borderId="11" xfId="0" applyFill="1" applyBorder="1" applyAlignment="1">
      <alignment vertical="center" wrapText="1"/>
    </xf>
    <xf numFmtId="0" fontId="0" fillId="37" borderId="18" xfId="0" applyFill="1" applyBorder="1" applyAlignment="1">
      <alignment vertical="center" wrapText="1"/>
    </xf>
    <xf numFmtId="0" fontId="0" fillId="37" borderId="23" xfId="0" applyFont="1" applyFill="1" applyBorder="1" applyAlignment="1" quotePrefix="1">
      <alignment vertical="center" wrapText="1"/>
    </xf>
    <xf numFmtId="0" fontId="49" fillId="4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Petunju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etunjuk!A1" /><Relationship Id="rId2" Type="http://schemas.openxmlformats.org/officeDocument/2006/relationships/hyperlink" Target="#'Data Sekolah'!A1" /><Relationship Id="rId3" Type="http://schemas.openxmlformats.org/officeDocument/2006/relationships/image" Target="../media/image1.png" /><Relationship Id="rId4" Type="http://schemas.openxmlformats.org/officeDocument/2006/relationships/hyperlink" Target="#'Contoh Isian KKM'!A1" /><Relationship Id="rId5" Type="http://schemas.openxmlformats.org/officeDocument/2006/relationships/hyperlink" Target="#PPKN!A1" /><Relationship Id="rId6" Type="http://schemas.openxmlformats.org/officeDocument/2006/relationships/hyperlink" Target="#'B INDONESIA'!A1" /><Relationship Id="rId7" Type="http://schemas.openxmlformats.org/officeDocument/2006/relationships/hyperlink" Target="#Matematika!A1" /><Relationship Id="rId8" Type="http://schemas.openxmlformats.org/officeDocument/2006/relationships/hyperlink" Target="#SBDP!A1" /><Relationship Id="rId9"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Menu Utama'!A1" /><Relationship Id="rId3" Type="http://schemas.openxmlformats.org/officeDocument/2006/relationships/hyperlink" Target="#'Menu Utama'!A1" /></Relationships>
</file>

<file path=xl/drawings/_rels/drawing3.xml.rels><?xml version="1.0" encoding="utf-8" standalone="yes"?><Relationships xmlns="http://schemas.openxmlformats.org/package/2006/relationships"><Relationship Id="rId1" Type="http://schemas.openxmlformats.org/officeDocument/2006/relationships/hyperlink" Target="#'Menu Utama'!A1" /></Relationships>
</file>

<file path=xl/drawings/_rels/drawing4.xml.rels><?xml version="1.0" encoding="utf-8" standalone="yes"?><Relationships xmlns="http://schemas.openxmlformats.org/package/2006/relationships"><Relationship Id="rId1" Type="http://schemas.openxmlformats.org/officeDocument/2006/relationships/hyperlink" Target="#'Menu Utama'!A1" /></Relationships>
</file>

<file path=xl/drawings/_rels/drawing5.xml.rels><?xml version="1.0" encoding="utf-8" standalone="yes"?><Relationships xmlns="http://schemas.openxmlformats.org/package/2006/relationships"><Relationship Id="rId1" Type="http://schemas.openxmlformats.org/officeDocument/2006/relationships/hyperlink" Target="#'Menu Utama'!A1" /></Relationships>
</file>

<file path=xl/drawings/_rels/drawing6.xml.rels><?xml version="1.0" encoding="utf-8" standalone="yes"?><Relationships xmlns="http://schemas.openxmlformats.org/package/2006/relationships"><Relationship Id="rId1" Type="http://schemas.openxmlformats.org/officeDocument/2006/relationships/hyperlink" Target="#'Menu Utama'!A1" /></Relationships>
</file>

<file path=xl/drawings/_rels/drawing7.xml.rels><?xml version="1.0" encoding="utf-8" standalone="yes"?><Relationships xmlns="http://schemas.openxmlformats.org/package/2006/relationships"><Relationship Id="rId1" Type="http://schemas.openxmlformats.org/officeDocument/2006/relationships/hyperlink" Target="#'Menu Utam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152400</xdr:rowOff>
    </xdr:from>
    <xdr:to>
      <xdr:col>5</xdr:col>
      <xdr:colOff>552450</xdr:colOff>
      <xdr:row>21</xdr:row>
      <xdr:rowOff>9525</xdr:rowOff>
    </xdr:to>
    <xdr:sp>
      <xdr:nvSpPr>
        <xdr:cNvPr id="1" name="Isosceles Triangle 3"/>
        <xdr:cNvSpPr>
          <a:spLocks/>
        </xdr:cNvSpPr>
      </xdr:nvSpPr>
      <xdr:spPr>
        <a:xfrm>
          <a:off x="571500" y="152400"/>
          <a:ext cx="3028950" cy="3990975"/>
        </a:xfrm>
        <a:custGeom>
          <a:pathLst>
            <a:path h="3715079" w="2815311">
              <a:moveTo>
                <a:pt x="424536" y="3715079"/>
              </a:moveTo>
              <a:cubicBezTo>
                <a:pt x="41949" y="3557917"/>
                <a:pt x="-21551" y="3253116"/>
                <a:pt x="5436" y="2753054"/>
              </a:cubicBezTo>
              <a:cubicBezTo>
                <a:pt x="32423" y="2044155"/>
                <a:pt x="31630" y="516429"/>
                <a:pt x="5436" y="329"/>
              </a:cubicBezTo>
              <a:lnTo>
                <a:pt x="1903817" y="0"/>
              </a:lnTo>
              <a:cubicBezTo>
                <a:pt x="1737130" y="447675"/>
                <a:pt x="1514166" y="1277339"/>
                <a:pt x="1606620" y="2161846"/>
              </a:cubicBezTo>
              <a:cubicBezTo>
                <a:pt x="1822629" y="2879396"/>
                <a:pt x="1989811" y="3378529"/>
                <a:pt x="2815311" y="3715079"/>
              </a:cubicBezTo>
              <a:lnTo>
                <a:pt x="424536" y="3715079"/>
              </a:lnTo>
              <a:close/>
            </a:path>
          </a:pathLst>
        </a:custGeom>
        <a:solidFill>
          <a:srgbClr val="AFABAB"/>
        </a:solid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xdr:row>
      <xdr:rowOff>76200</xdr:rowOff>
    </xdr:from>
    <xdr:to>
      <xdr:col>3</xdr:col>
      <xdr:colOff>247650</xdr:colOff>
      <xdr:row>4</xdr:row>
      <xdr:rowOff>85725</xdr:rowOff>
    </xdr:to>
    <xdr:sp>
      <xdr:nvSpPr>
        <xdr:cNvPr id="2" name="Rectangle: Rounded Corners 5">
          <a:hlinkClick r:id="rId1"/>
        </xdr:cNvPr>
        <xdr:cNvSpPr>
          <a:spLocks/>
        </xdr:cNvSpPr>
      </xdr:nvSpPr>
      <xdr:spPr>
        <a:xfrm>
          <a:off x="704850" y="409575"/>
          <a:ext cx="1371600" cy="409575"/>
        </a:xfrm>
        <a:prstGeom prst="roundRect">
          <a:avLst/>
        </a:prstGeom>
        <a:solidFill>
          <a:srgbClr val="1F4E79"/>
        </a:solidFill>
        <a:ln w="9525" cmpd="sng">
          <a:noFill/>
        </a:ln>
      </xdr:spPr>
      <xdr:txBody>
        <a:bodyPr vertOverflow="clip" wrap="square" anchor="ctr"/>
        <a:p>
          <a:pPr algn="ctr">
            <a:defRPr/>
          </a:pPr>
          <a:r>
            <a:rPr lang="en-US" cap="none" sz="1100" b="1" i="0" u="none" baseline="0">
              <a:solidFill>
                <a:srgbClr val="FFFFFF"/>
              </a:solidFill>
            </a:rPr>
            <a:t>PETUNJUK</a:t>
          </a:r>
        </a:p>
      </xdr:txBody>
    </xdr:sp>
    <xdr:clientData/>
  </xdr:twoCellAnchor>
  <xdr:twoCellAnchor>
    <xdr:from>
      <xdr:col>1</xdr:col>
      <xdr:colOff>95250</xdr:colOff>
      <xdr:row>4</xdr:row>
      <xdr:rowOff>171450</xdr:rowOff>
    </xdr:from>
    <xdr:to>
      <xdr:col>3</xdr:col>
      <xdr:colOff>247650</xdr:colOff>
      <xdr:row>6</xdr:row>
      <xdr:rowOff>180975</xdr:rowOff>
    </xdr:to>
    <xdr:sp>
      <xdr:nvSpPr>
        <xdr:cNvPr id="3" name="Rectangle: Rounded Corners 7">
          <a:hlinkClick r:id="rId2"/>
        </xdr:cNvPr>
        <xdr:cNvSpPr>
          <a:spLocks/>
        </xdr:cNvSpPr>
      </xdr:nvSpPr>
      <xdr:spPr>
        <a:xfrm>
          <a:off x="704850" y="904875"/>
          <a:ext cx="1371600" cy="409575"/>
        </a:xfrm>
        <a:prstGeom prst="roundRect">
          <a:avLst/>
        </a:prstGeom>
        <a:solidFill>
          <a:srgbClr val="1F4E79"/>
        </a:solidFill>
        <a:ln w="9525" cmpd="sng">
          <a:noFill/>
        </a:ln>
      </xdr:spPr>
      <xdr:txBody>
        <a:bodyPr vertOverflow="clip" wrap="square" anchor="ctr"/>
        <a:p>
          <a:pPr algn="ctr">
            <a:defRPr/>
          </a:pPr>
          <a:r>
            <a:rPr lang="en-US" cap="none" sz="1100" b="1" i="0" u="none" baseline="0">
              <a:solidFill>
                <a:srgbClr val="FFFFFF"/>
              </a:solidFill>
            </a:rPr>
            <a:t>DATA SEKOLAH</a:t>
          </a:r>
        </a:p>
      </xdr:txBody>
    </xdr:sp>
    <xdr:clientData/>
  </xdr:twoCellAnchor>
  <xdr:twoCellAnchor editAs="oneCell">
    <xdr:from>
      <xdr:col>8</xdr:col>
      <xdr:colOff>171450</xdr:colOff>
      <xdr:row>2</xdr:row>
      <xdr:rowOff>19050</xdr:rowOff>
    </xdr:from>
    <xdr:to>
      <xdr:col>9</xdr:col>
      <xdr:colOff>352425</xdr:colOff>
      <xdr:row>5</xdr:row>
      <xdr:rowOff>171450</xdr:rowOff>
    </xdr:to>
    <xdr:pic>
      <xdr:nvPicPr>
        <xdr:cNvPr id="4" name="Picture 19" descr="logo kurikulum 2013"/>
        <xdr:cNvPicPr preferRelativeResize="1">
          <a:picLocks noChangeAspect="1"/>
        </xdr:cNvPicPr>
      </xdr:nvPicPr>
      <xdr:blipFill>
        <a:blip r:embed="rId3"/>
        <a:stretch>
          <a:fillRect/>
        </a:stretch>
      </xdr:blipFill>
      <xdr:spPr>
        <a:xfrm>
          <a:off x="5048250" y="352425"/>
          <a:ext cx="790575" cy="752475"/>
        </a:xfrm>
        <a:prstGeom prst="rect">
          <a:avLst/>
        </a:prstGeom>
        <a:noFill/>
        <a:ln w="9525" cmpd="sng">
          <a:noFill/>
        </a:ln>
      </xdr:spPr>
    </xdr:pic>
    <xdr:clientData/>
  </xdr:twoCellAnchor>
  <xdr:twoCellAnchor>
    <xdr:from>
      <xdr:col>1</xdr:col>
      <xdr:colOff>85725</xdr:colOff>
      <xdr:row>7</xdr:row>
      <xdr:rowOff>57150</xdr:rowOff>
    </xdr:from>
    <xdr:to>
      <xdr:col>3</xdr:col>
      <xdr:colOff>238125</xdr:colOff>
      <xdr:row>9</xdr:row>
      <xdr:rowOff>66675</xdr:rowOff>
    </xdr:to>
    <xdr:sp>
      <xdr:nvSpPr>
        <xdr:cNvPr id="5" name="Rectangle: Rounded Corners 13">
          <a:hlinkClick r:id="rId4"/>
        </xdr:cNvPr>
        <xdr:cNvSpPr>
          <a:spLocks/>
        </xdr:cNvSpPr>
      </xdr:nvSpPr>
      <xdr:spPr>
        <a:xfrm>
          <a:off x="695325" y="1390650"/>
          <a:ext cx="1371600" cy="409575"/>
        </a:xfrm>
        <a:prstGeom prst="roundRect">
          <a:avLst/>
        </a:prstGeom>
        <a:solidFill>
          <a:srgbClr val="1F4E79"/>
        </a:solidFill>
        <a:ln w="9525" cmpd="sng">
          <a:noFill/>
        </a:ln>
      </xdr:spPr>
      <xdr:txBody>
        <a:bodyPr vertOverflow="clip" wrap="square" anchor="ctr"/>
        <a:p>
          <a:pPr algn="ctr">
            <a:defRPr/>
          </a:pPr>
          <a:r>
            <a:rPr lang="en-US" cap="none" sz="1000" b="1" i="0" u="none" baseline="0">
              <a:solidFill>
                <a:srgbClr val="FFFFFF"/>
              </a:solidFill>
            </a:rPr>
            <a:t>CONTOH ISIAN KKM</a:t>
          </a:r>
        </a:p>
      </xdr:txBody>
    </xdr:sp>
    <xdr:clientData/>
  </xdr:twoCellAnchor>
  <xdr:twoCellAnchor>
    <xdr:from>
      <xdr:col>1</xdr:col>
      <xdr:colOff>95250</xdr:colOff>
      <xdr:row>9</xdr:row>
      <xdr:rowOff>161925</xdr:rowOff>
    </xdr:from>
    <xdr:to>
      <xdr:col>3</xdr:col>
      <xdr:colOff>247650</xdr:colOff>
      <xdr:row>11</xdr:row>
      <xdr:rowOff>171450</xdr:rowOff>
    </xdr:to>
    <xdr:sp>
      <xdr:nvSpPr>
        <xdr:cNvPr id="6" name="Rectangle: Rounded Corners 14">
          <a:hlinkClick r:id="rId5"/>
        </xdr:cNvPr>
        <xdr:cNvSpPr>
          <a:spLocks/>
        </xdr:cNvSpPr>
      </xdr:nvSpPr>
      <xdr:spPr>
        <a:xfrm>
          <a:off x="704850" y="1895475"/>
          <a:ext cx="1371600" cy="409575"/>
        </a:xfrm>
        <a:prstGeom prst="roundRect">
          <a:avLst/>
        </a:prstGeom>
        <a:solidFill>
          <a:srgbClr val="548235"/>
        </a:solidFill>
        <a:ln w="9525" cmpd="sng">
          <a:noFill/>
        </a:ln>
      </xdr:spPr>
      <xdr:txBody>
        <a:bodyPr vertOverflow="clip" wrap="square" anchor="ctr"/>
        <a:p>
          <a:pPr algn="ctr">
            <a:defRPr/>
          </a:pPr>
          <a:r>
            <a:rPr lang="en-US" cap="none" sz="1100" b="1" i="0" u="none" baseline="0">
              <a:solidFill>
                <a:srgbClr val="FFFFFF"/>
              </a:solidFill>
            </a:rPr>
            <a:t>KKM PPKN</a:t>
          </a:r>
        </a:p>
      </xdr:txBody>
    </xdr:sp>
    <xdr:clientData/>
  </xdr:twoCellAnchor>
  <xdr:twoCellAnchor>
    <xdr:from>
      <xdr:col>1</xdr:col>
      <xdr:colOff>104775</xdr:colOff>
      <xdr:row>12</xdr:row>
      <xdr:rowOff>57150</xdr:rowOff>
    </xdr:from>
    <xdr:to>
      <xdr:col>3</xdr:col>
      <xdr:colOff>257175</xdr:colOff>
      <xdr:row>14</xdr:row>
      <xdr:rowOff>66675</xdr:rowOff>
    </xdr:to>
    <xdr:sp>
      <xdr:nvSpPr>
        <xdr:cNvPr id="7" name="Rectangle: Rounded Corners 15">
          <a:hlinkClick r:id="rId6"/>
        </xdr:cNvPr>
        <xdr:cNvSpPr>
          <a:spLocks/>
        </xdr:cNvSpPr>
      </xdr:nvSpPr>
      <xdr:spPr>
        <a:xfrm>
          <a:off x="714375" y="2390775"/>
          <a:ext cx="1371600" cy="409575"/>
        </a:xfrm>
        <a:prstGeom prst="roundRect">
          <a:avLst/>
        </a:prstGeom>
        <a:solidFill>
          <a:srgbClr val="548235"/>
        </a:solidFill>
        <a:ln w="9525" cmpd="sng">
          <a:noFill/>
        </a:ln>
      </xdr:spPr>
      <xdr:txBody>
        <a:bodyPr vertOverflow="clip" wrap="square" anchor="ctr"/>
        <a:p>
          <a:pPr algn="ctr">
            <a:defRPr/>
          </a:pPr>
          <a:r>
            <a:rPr lang="en-US" cap="none" sz="1100" b="1" i="0" u="none" baseline="0">
              <a:solidFill>
                <a:srgbClr val="FFFFFF"/>
              </a:solidFill>
            </a:rPr>
            <a:t>KKM B. INDONESIA</a:t>
          </a:r>
        </a:p>
      </xdr:txBody>
    </xdr:sp>
    <xdr:clientData/>
  </xdr:twoCellAnchor>
  <xdr:twoCellAnchor>
    <xdr:from>
      <xdr:col>1</xdr:col>
      <xdr:colOff>114300</xdr:colOff>
      <xdr:row>14</xdr:row>
      <xdr:rowOff>161925</xdr:rowOff>
    </xdr:from>
    <xdr:to>
      <xdr:col>3</xdr:col>
      <xdr:colOff>266700</xdr:colOff>
      <xdr:row>16</xdr:row>
      <xdr:rowOff>171450</xdr:rowOff>
    </xdr:to>
    <xdr:sp>
      <xdr:nvSpPr>
        <xdr:cNvPr id="8" name="Rectangle: Rounded Corners 16">
          <a:hlinkClick r:id="rId7"/>
        </xdr:cNvPr>
        <xdr:cNvSpPr>
          <a:spLocks/>
        </xdr:cNvSpPr>
      </xdr:nvSpPr>
      <xdr:spPr>
        <a:xfrm>
          <a:off x="723900" y="2895600"/>
          <a:ext cx="1371600" cy="409575"/>
        </a:xfrm>
        <a:prstGeom prst="roundRect">
          <a:avLst/>
        </a:prstGeom>
        <a:solidFill>
          <a:srgbClr val="548235"/>
        </a:solidFill>
        <a:ln w="9525" cmpd="sng">
          <a:noFill/>
        </a:ln>
      </xdr:spPr>
      <xdr:txBody>
        <a:bodyPr vertOverflow="clip" wrap="square" anchor="ctr"/>
        <a:p>
          <a:pPr algn="ctr">
            <a:defRPr/>
          </a:pPr>
          <a:r>
            <a:rPr lang="en-US" cap="none" sz="1100" b="1" i="0" u="none" baseline="0">
              <a:solidFill>
                <a:srgbClr val="FFFFFF"/>
              </a:solidFill>
            </a:rPr>
            <a:t>KKM MATEMATIKA</a:t>
          </a:r>
        </a:p>
      </xdr:txBody>
    </xdr:sp>
    <xdr:clientData/>
  </xdr:twoCellAnchor>
  <xdr:twoCellAnchor>
    <xdr:from>
      <xdr:col>1</xdr:col>
      <xdr:colOff>133350</xdr:colOff>
      <xdr:row>17</xdr:row>
      <xdr:rowOff>57150</xdr:rowOff>
    </xdr:from>
    <xdr:to>
      <xdr:col>3</xdr:col>
      <xdr:colOff>285750</xdr:colOff>
      <xdr:row>19</xdr:row>
      <xdr:rowOff>66675</xdr:rowOff>
    </xdr:to>
    <xdr:sp>
      <xdr:nvSpPr>
        <xdr:cNvPr id="9" name="Rectangle: Rounded Corners 17">
          <a:hlinkClick r:id="rId8"/>
        </xdr:cNvPr>
        <xdr:cNvSpPr>
          <a:spLocks/>
        </xdr:cNvSpPr>
      </xdr:nvSpPr>
      <xdr:spPr>
        <a:xfrm>
          <a:off x="742950" y="3390900"/>
          <a:ext cx="1371600" cy="409575"/>
        </a:xfrm>
        <a:prstGeom prst="roundRect">
          <a:avLst/>
        </a:prstGeom>
        <a:solidFill>
          <a:srgbClr val="548235"/>
        </a:solidFill>
        <a:ln w="9525" cmpd="sng">
          <a:noFill/>
        </a:ln>
      </xdr:spPr>
      <xdr:txBody>
        <a:bodyPr vertOverflow="clip" wrap="square" anchor="ctr"/>
        <a:p>
          <a:pPr algn="ctr">
            <a:defRPr/>
          </a:pPr>
          <a:r>
            <a:rPr lang="en-US" cap="none" sz="1100" b="1" i="0" u="none" baseline="0">
              <a:solidFill>
                <a:srgbClr val="FFFFFF"/>
              </a:solidFill>
            </a:rPr>
            <a:t>KKM SBDP</a:t>
          </a:r>
        </a:p>
      </xdr:txBody>
    </xdr:sp>
    <xdr:clientData/>
  </xdr:twoCellAnchor>
  <xdr:twoCellAnchor editAs="oneCell">
    <xdr:from>
      <xdr:col>8</xdr:col>
      <xdr:colOff>333375</xdr:colOff>
      <xdr:row>15</xdr:row>
      <xdr:rowOff>66675</xdr:rowOff>
    </xdr:from>
    <xdr:to>
      <xdr:col>9</xdr:col>
      <xdr:colOff>381000</xdr:colOff>
      <xdr:row>18</xdr:row>
      <xdr:rowOff>123825</xdr:rowOff>
    </xdr:to>
    <xdr:pic>
      <xdr:nvPicPr>
        <xdr:cNvPr id="10" name="Picture 13"/>
        <xdr:cNvPicPr preferRelativeResize="1">
          <a:picLocks noChangeAspect="1"/>
        </xdr:cNvPicPr>
      </xdr:nvPicPr>
      <xdr:blipFill>
        <a:blip r:embed="rId9"/>
        <a:stretch>
          <a:fillRect/>
        </a:stretch>
      </xdr:blipFill>
      <xdr:spPr>
        <a:xfrm>
          <a:off x="5210175" y="3000375"/>
          <a:ext cx="6572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104775</xdr:rowOff>
    </xdr:from>
    <xdr:to>
      <xdr:col>4</xdr:col>
      <xdr:colOff>1028700</xdr:colOff>
      <xdr:row>8</xdr:row>
      <xdr:rowOff>133350</xdr:rowOff>
    </xdr:to>
    <xdr:pic>
      <xdr:nvPicPr>
        <xdr:cNvPr id="1" name="Picture 19" descr="logo kurikulum 2013"/>
        <xdr:cNvPicPr preferRelativeResize="1">
          <a:picLocks noChangeAspect="1"/>
        </xdr:cNvPicPr>
      </xdr:nvPicPr>
      <xdr:blipFill>
        <a:blip r:embed="rId1"/>
        <a:stretch>
          <a:fillRect/>
        </a:stretch>
      </xdr:blipFill>
      <xdr:spPr>
        <a:xfrm>
          <a:off x="3914775" y="990600"/>
          <a:ext cx="1009650" cy="838200"/>
        </a:xfrm>
        <a:prstGeom prst="rect">
          <a:avLst/>
        </a:prstGeom>
        <a:noFill/>
        <a:ln w="9525" cmpd="sng">
          <a:noFill/>
        </a:ln>
      </xdr:spPr>
    </xdr:pic>
    <xdr:clientData/>
  </xdr:twoCellAnchor>
  <xdr:twoCellAnchor>
    <xdr:from>
      <xdr:col>2</xdr:col>
      <xdr:colOff>1466850</xdr:colOff>
      <xdr:row>3</xdr:row>
      <xdr:rowOff>38100</xdr:rowOff>
    </xdr:from>
    <xdr:to>
      <xdr:col>2</xdr:col>
      <xdr:colOff>1466850</xdr:colOff>
      <xdr:row>5</xdr:row>
      <xdr:rowOff>114300</xdr:rowOff>
    </xdr:to>
    <xdr:sp>
      <xdr:nvSpPr>
        <xdr:cNvPr id="2" name="Rectangle: Rounded Corners 3">
          <a:hlinkClick r:id="rId2"/>
        </xdr:cNvPr>
        <xdr:cNvSpPr>
          <a:spLocks/>
        </xdr:cNvSpPr>
      </xdr:nvSpPr>
      <xdr:spPr>
        <a:xfrm>
          <a:off x="2381250" y="923925"/>
          <a:ext cx="0" cy="400050"/>
        </a:xfrm>
        <a:prstGeom prst="roundRect">
          <a:avLst/>
        </a:prstGeom>
        <a:gradFill rotWithShape="1">
          <a:gsLst>
            <a:gs pos="0">
              <a:srgbClr val="81B861"/>
            </a:gs>
            <a:gs pos="50000">
              <a:srgbClr val="6FB242"/>
            </a:gs>
            <a:gs pos="100000">
              <a:srgbClr val="61A235"/>
            </a:gs>
          </a:gsLst>
          <a:lin ang="5400000" scaled="1"/>
        </a:gradFill>
        <a:ln w="9525" cmpd="sng">
          <a:noFill/>
        </a:ln>
      </xdr:spPr>
      <xdr:txBody>
        <a:bodyPr vertOverflow="clip" wrap="square" anchor="ctr"/>
        <a:p>
          <a:pPr algn="ctr">
            <a:defRPr/>
          </a:pPr>
          <a:r>
            <a:rPr lang="en-US" cap="none" sz="1100" b="1" i="0" u="none" baseline="0">
              <a:solidFill>
                <a:srgbClr val="FFFFFF"/>
              </a:solidFill>
            </a:rPr>
            <a:t>MENU UTAMA</a:t>
          </a:r>
        </a:p>
      </xdr:txBody>
    </xdr:sp>
    <xdr:clientData/>
  </xdr:twoCellAnchor>
  <xdr:twoCellAnchor>
    <xdr:from>
      <xdr:col>7</xdr:col>
      <xdr:colOff>9525</xdr:colOff>
      <xdr:row>3</xdr:row>
      <xdr:rowOff>9525</xdr:rowOff>
    </xdr:from>
    <xdr:to>
      <xdr:col>7</xdr:col>
      <xdr:colOff>1104900</xdr:colOff>
      <xdr:row>5</xdr:row>
      <xdr:rowOff>0</xdr:rowOff>
    </xdr:to>
    <xdr:sp>
      <xdr:nvSpPr>
        <xdr:cNvPr id="3" name="Rectangle: Rounded Corners 4">
          <a:hlinkClick r:id="rId3"/>
        </xdr:cNvPr>
        <xdr:cNvSpPr>
          <a:spLocks/>
        </xdr:cNvSpPr>
      </xdr:nvSpPr>
      <xdr:spPr>
        <a:xfrm>
          <a:off x="7743825" y="895350"/>
          <a:ext cx="1095375" cy="314325"/>
        </a:xfrm>
        <a:prstGeom prst="roundRect">
          <a:avLst/>
        </a:prstGeom>
        <a:solidFill>
          <a:srgbClr val="002060"/>
        </a:solidFill>
        <a:ln w="9525" cmpd="sng">
          <a:noFill/>
        </a:ln>
      </xdr:spPr>
      <xdr:txBody>
        <a:bodyPr vertOverflow="clip" wrap="square" anchor="ctr"/>
        <a:p>
          <a:pPr algn="ctr">
            <a:defRPr/>
          </a:pPr>
          <a:r>
            <a:rPr lang="en-US" cap="none" sz="1100" b="1" i="0" u="none" baseline="0">
              <a:solidFill>
                <a:srgbClr val="FFFFFF"/>
              </a:solidFill>
            </a:rPr>
            <a:t>MENU UTAMA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7</xdr:col>
      <xdr:colOff>600075</xdr:colOff>
      <xdr:row>6</xdr:row>
      <xdr:rowOff>0</xdr:rowOff>
    </xdr:to>
    <xdr:sp>
      <xdr:nvSpPr>
        <xdr:cNvPr id="1" name="Rectangle: Rounded Corners 3">
          <a:hlinkClick r:id="rId1"/>
        </xdr:cNvPr>
        <xdr:cNvSpPr>
          <a:spLocks/>
        </xdr:cNvSpPr>
      </xdr:nvSpPr>
      <xdr:spPr>
        <a:xfrm>
          <a:off x="5724525" y="752475"/>
          <a:ext cx="1457325" cy="381000"/>
        </a:xfrm>
        <a:prstGeom prst="roundRect">
          <a:avLst/>
        </a:prstGeom>
        <a:solidFill>
          <a:srgbClr val="002060"/>
        </a:solidFill>
        <a:ln w="9525" cmpd="sng">
          <a:noFill/>
        </a:ln>
      </xdr:spPr>
      <xdr:txBody>
        <a:bodyPr vertOverflow="clip" wrap="square" anchor="ctr"/>
        <a:p>
          <a:pPr algn="ctr">
            <a:defRPr/>
          </a:pPr>
          <a:r>
            <a:rPr lang="en-US" cap="none" sz="1100" b="1" i="0" u="none" baseline="0">
              <a:solidFill>
                <a:srgbClr val="FFFFFF"/>
              </a:solidFill>
            </a:rPr>
            <a:t>MENU UTAMA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16</xdr:col>
      <xdr:colOff>19050</xdr:colOff>
      <xdr:row>2</xdr:row>
      <xdr:rowOff>171450</xdr:rowOff>
    </xdr:to>
    <xdr:sp>
      <xdr:nvSpPr>
        <xdr:cNvPr id="1" name="Rectangle: Rounded Corners 1">
          <a:hlinkClick r:id="rId1"/>
        </xdr:cNvPr>
        <xdr:cNvSpPr>
          <a:spLocks/>
        </xdr:cNvSpPr>
      </xdr:nvSpPr>
      <xdr:spPr>
        <a:xfrm>
          <a:off x="7620000" y="161925"/>
          <a:ext cx="1162050" cy="400050"/>
        </a:xfrm>
        <a:prstGeom prst="roundRect">
          <a:avLst/>
        </a:prstGeom>
        <a:solidFill>
          <a:srgbClr val="002060"/>
        </a:solidFill>
        <a:ln w="9525" cmpd="sng">
          <a:noFill/>
        </a:ln>
      </xdr:spPr>
      <xdr:txBody>
        <a:bodyPr vertOverflow="clip" wrap="square" anchor="ctr"/>
        <a:p>
          <a:pPr algn="ctr">
            <a:defRPr/>
          </a:pPr>
          <a:r>
            <a:rPr lang="en-US" cap="none" sz="1100" b="1" i="0" u="none" baseline="0">
              <a:solidFill>
                <a:srgbClr val="FFFFFF"/>
              </a:solidFill>
            </a:rPr>
            <a:t>MENU UTAMA</a:t>
          </a:r>
        </a:p>
      </xdr:txBody>
    </xdr:sp>
    <xdr:clientData/>
  </xdr:twoCellAnchor>
  <xdr:twoCellAnchor>
    <xdr:from>
      <xdr:col>13</xdr:col>
      <xdr:colOff>0</xdr:colOff>
      <xdr:row>24</xdr:row>
      <xdr:rowOff>0</xdr:rowOff>
    </xdr:from>
    <xdr:to>
      <xdr:col>19</xdr:col>
      <xdr:colOff>57150</xdr:colOff>
      <xdr:row>24</xdr:row>
      <xdr:rowOff>638175</xdr:rowOff>
    </xdr:to>
    <xdr:sp>
      <xdr:nvSpPr>
        <xdr:cNvPr id="2" name="Rectangle 6"/>
        <xdr:cNvSpPr>
          <a:spLocks/>
        </xdr:cNvSpPr>
      </xdr:nvSpPr>
      <xdr:spPr>
        <a:xfrm>
          <a:off x="7620000" y="5867400"/>
          <a:ext cx="2343150" cy="638175"/>
        </a:xfrm>
        <a:prstGeom prst="rect">
          <a:avLst/>
        </a:prstGeom>
        <a:solidFill>
          <a:srgbClr val="FFC000"/>
        </a:solidFill>
        <a:ln w="6350" cmpd="sng">
          <a:solidFill>
            <a:srgbClr val="000000"/>
          </a:solidFill>
          <a:headEnd type="none"/>
          <a:tailEnd type="none"/>
        </a:ln>
      </xdr:spPr>
      <xdr:txBody>
        <a:bodyPr vertOverflow="clip" wrap="square"/>
        <a:p>
          <a:pPr algn="l">
            <a:defRPr/>
          </a:pPr>
          <a:r>
            <a:rPr lang="en-US" cap="none" sz="1100" b="1" i="0" u="none" baseline="0">
              <a:solidFill>
                <a:srgbClr val="000000"/>
              </a:solidFill>
            </a:rPr>
            <a:t>Catatan</a:t>
          </a:r>
          <a:r>
            <a:rPr lang="en-US" cap="none" sz="1100" b="1" i="0" u="none" baseline="0">
              <a:solidFill>
                <a:srgbClr val="000000"/>
              </a:solidFill>
            </a:rPr>
            <a:t> : </a:t>
          </a:r>
          <a:r>
            <a:rPr lang="en-US" cap="none" sz="1100" b="0" i="0" u="none" baseline="0">
              <a:solidFill>
                <a:srgbClr val="000000"/>
              </a:solidFill>
            </a:rPr>
            <a:t>Silahkan Rubahlah Nilai, pada kolom yang berwarna hijau muda </a:t>
          </a:r>
        </a:p>
      </xdr:txBody>
    </xdr:sp>
    <xdr:clientData/>
  </xdr:twoCellAnchor>
  <xdr:twoCellAnchor>
    <xdr:from>
      <xdr:col>13</xdr:col>
      <xdr:colOff>9525</xdr:colOff>
      <xdr:row>25</xdr:row>
      <xdr:rowOff>114300</xdr:rowOff>
    </xdr:from>
    <xdr:to>
      <xdr:col>25</xdr:col>
      <xdr:colOff>47625</xdr:colOff>
      <xdr:row>27</xdr:row>
      <xdr:rowOff>0</xdr:rowOff>
    </xdr:to>
    <xdr:sp>
      <xdr:nvSpPr>
        <xdr:cNvPr id="3" name="Rectangle: Rounded Corners 1"/>
        <xdr:cNvSpPr>
          <a:spLocks/>
        </xdr:cNvSpPr>
      </xdr:nvSpPr>
      <xdr:spPr>
        <a:xfrm>
          <a:off x="7629525" y="6991350"/>
          <a:ext cx="4610100" cy="1409700"/>
        </a:xfrm>
        <a:prstGeom prst="roundRect">
          <a:avLst/>
        </a:prstGeom>
        <a:solidFill>
          <a:srgbClr val="4472C4"/>
        </a:solidFill>
        <a:ln w="12700" cmpd="sng">
          <a:solidFill>
            <a:srgbClr val="2F528F"/>
          </a:solidFill>
          <a:headEnd type="none"/>
          <a:tailEnd type="none"/>
        </a:ln>
      </xdr:spPr>
      <xdr:txBody>
        <a:bodyPr vertOverflow="clip" wrap="square"/>
        <a:p>
          <a:pPr algn="l">
            <a:defRPr/>
          </a:pPr>
          <a:r>
            <a:rPr lang="en-US" cap="none" sz="1800" b="0" i="0" u="none" baseline="0">
              <a:solidFill>
                <a:srgbClr val="FFFFFF"/>
              </a:solidFill>
            </a:rPr>
            <a:t>Catatan :
</a:t>
          </a:r>
          <a:r>
            <a:rPr lang="en-US" cap="none" sz="1800" b="0" i="0" u="none" baseline="0">
              <a:solidFill>
                <a:srgbClr val="FFFFFF"/>
              </a:solidFill>
            </a:rPr>
            <a:t>Khusus untuk kelas 3, KD yang dimasukkan hanya KD kelas 3 semester I saja, dikarenakan untuk yang semester II belum</a:t>
          </a:r>
          <a:r>
            <a:rPr lang="en-US" cap="none" sz="1800" b="0" i="0" u="none" baseline="0">
              <a:solidFill>
                <a:srgbClr val="FFFFFF"/>
              </a:solidFill>
            </a:rPr>
            <a:t> revisi.</a:t>
          </a:r>
          <a:r>
            <a:rPr lang="en-US" cap="none" sz="1800" b="0"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16</xdr:col>
      <xdr:colOff>19050</xdr:colOff>
      <xdr:row>2</xdr:row>
      <xdr:rowOff>171450</xdr:rowOff>
    </xdr:to>
    <xdr:sp>
      <xdr:nvSpPr>
        <xdr:cNvPr id="1" name="Rectangle: Rounded Corners 1">
          <a:hlinkClick r:id="rId1"/>
        </xdr:cNvPr>
        <xdr:cNvSpPr>
          <a:spLocks/>
        </xdr:cNvSpPr>
      </xdr:nvSpPr>
      <xdr:spPr>
        <a:xfrm>
          <a:off x="7620000" y="161925"/>
          <a:ext cx="1162050" cy="400050"/>
        </a:xfrm>
        <a:prstGeom prst="roundRect">
          <a:avLst/>
        </a:prstGeom>
        <a:solidFill>
          <a:srgbClr val="002060"/>
        </a:solidFill>
        <a:ln w="9525" cmpd="sng">
          <a:noFill/>
        </a:ln>
      </xdr:spPr>
      <xdr:txBody>
        <a:bodyPr vertOverflow="clip" wrap="square" anchor="ctr"/>
        <a:p>
          <a:pPr algn="ctr">
            <a:defRPr/>
          </a:pPr>
          <a:r>
            <a:rPr lang="en-US" cap="none" sz="1100" b="1" i="0" u="none" baseline="0">
              <a:solidFill>
                <a:srgbClr val="FFFFFF"/>
              </a:solidFill>
            </a:rPr>
            <a:t>MENU UTAMA</a:t>
          </a:r>
        </a:p>
      </xdr:txBody>
    </xdr:sp>
    <xdr:clientData/>
  </xdr:twoCellAnchor>
  <xdr:twoCellAnchor>
    <xdr:from>
      <xdr:col>13</xdr:col>
      <xdr:colOff>0</xdr:colOff>
      <xdr:row>24</xdr:row>
      <xdr:rowOff>0</xdr:rowOff>
    </xdr:from>
    <xdr:to>
      <xdr:col>19</xdr:col>
      <xdr:colOff>57150</xdr:colOff>
      <xdr:row>24</xdr:row>
      <xdr:rowOff>647700</xdr:rowOff>
    </xdr:to>
    <xdr:sp>
      <xdr:nvSpPr>
        <xdr:cNvPr id="2" name="Rectangle 7"/>
        <xdr:cNvSpPr>
          <a:spLocks/>
        </xdr:cNvSpPr>
      </xdr:nvSpPr>
      <xdr:spPr>
        <a:xfrm>
          <a:off x="7620000" y="5886450"/>
          <a:ext cx="2343150" cy="647700"/>
        </a:xfrm>
        <a:prstGeom prst="rect">
          <a:avLst/>
        </a:prstGeom>
        <a:solidFill>
          <a:srgbClr val="FFC000"/>
        </a:solidFill>
        <a:ln w="6350" cmpd="sng">
          <a:solidFill>
            <a:srgbClr val="000000"/>
          </a:solidFill>
          <a:headEnd type="none"/>
          <a:tailEnd type="none"/>
        </a:ln>
      </xdr:spPr>
      <xdr:txBody>
        <a:bodyPr vertOverflow="clip" wrap="square"/>
        <a:p>
          <a:pPr algn="l">
            <a:defRPr/>
          </a:pPr>
          <a:r>
            <a:rPr lang="en-US" cap="none" sz="1100" b="1" i="0" u="none" baseline="0">
              <a:solidFill>
                <a:srgbClr val="000000"/>
              </a:solidFill>
            </a:rPr>
            <a:t>Catatan</a:t>
          </a:r>
          <a:r>
            <a:rPr lang="en-US" cap="none" sz="1100" b="1" i="0" u="none" baseline="0">
              <a:solidFill>
                <a:srgbClr val="000000"/>
              </a:solidFill>
            </a:rPr>
            <a:t> : </a:t>
          </a:r>
          <a:r>
            <a:rPr lang="en-US" cap="none" sz="1100" b="0" i="0" u="none" baseline="0">
              <a:solidFill>
                <a:srgbClr val="000000"/>
              </a:solidFill>
            </a:rPr>
            <a:t>Silahkan Rubahlah Nilai, pada kolom yang berwarna hijau muda </a:t>
          </a:r>
        </a:p>
      </xdr:txBody>
    </xdr:sp>
    <xdr:clientData/>
  </xdr:twoCellAnchor>
  <xdr:twoCellAnchor>
    <xdr:from>
      <xdr:col>12</xdr:col>
      <xdr:colOff>352425</xdr:colOff>
      <xdr:row>24</xdr:row>
      <xdr:rowOff>1028700</xdr:rowOff>
    </xdr:from>
    <xdr:to>
      <xdr:col>22</xdr:col>
      <xdr:colOff>476250</xdr:colOff>
      <xdr:row>25</xdr:row>
      <xdr:rowOff>1381125</xdr:rowOff>
    </xdr:to>
    <xdr:sp>
      <xdr:nvSpPr>
        <xdr:cNvPr id="3" name="Rectangle: Rounded Corners 4"/>
        <xdr:cNvSpPr>
          <a:spLocks/>
        </xdr:cNvSpPr>
      </xdr:nvSpPr>
      <xdr:spPr>
        <a:xfrm>
          <a:off x="7591425" y="6915150"/>
          <a:ext cx="4619625" cy="1400175"/>
        </a:xfrm>
        <a:prstGeom prst="roundRect">
          <a:avLst/>
        </a:prstGeom>
        <a:solidFill>
          <a:srgbClr val="4472C4"/>
        </a:solidFill>
        <a:ln w="12700" cmpd="sng">
          <a:solidFill>
            <a:srgbClr val="2F528F"/>
          </a:solidFill>
          <a:headEnd type="none"/>
          <a:tailEnd type="none"/>
        </a:ln>
      </xdr:spPr>
      <xdr:txBody>
        <a:bodyPr vertOverflow="clip" wrap="square"/>
        <a:p>
          <a:pPr algn="l">
            <a:defRPr/>
          </a:pPr>
          <a:r>
            <a:rPr lang="en-US" cap="none" sz="1800" b="0" i="0" u="none" baseline="0">
              <a:solidFill>
                <a:srgbClr val="FFFFFF"/>
              </a:solidFill>
            </a:rPr>
            <a:t>Catatan :
</a:t>
          </a:r>
          <a:r>
            <a:rPr lang="en-US" cap="none" sz="1800" b="0" i="0" u="none" baseline="0">
              <a:solidFill>
                <a:srgbClr val="FFFFFF"/>
              </a:solidFill>
            </a:rPr>
            <a:t>Khusus untuk kelas 3, KD yang dimasukkan hanya KD kelas 3 semester I saja, dikarenakan untuk yang semester II belum</a:t>
          </a:r>
          <a:r>
            <a:rPr lang="en-US" cap="none" sz="1800" b="0" i="0" u="none" baseline="0">
              <a:solidFill>
                <a:srgbClr val="FFFFFF"/>
              </a:solidFill>
            </a:rPr>
            <a:t> revisi.</a:t>
          </a:r>
          <a:r>
            <a:rPr lang="en-US" cap="none" sz="1800" b="0" i="0" u="none" baseline="0">
              <a:solidFill>
                <a:srgbClr val="FFFF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16</xdr:col>
      <xdr:colOff>19050</xdr:colOff>
      <xdr:row>2</xdr:row>
      <xdr:rowOff>171450</xdr:rowOff>
    </xdr:to>
    <xdr:sp>
      <xdr:nvSpPr>
        <xdr:cNvPr id="1" name="Rectangle: Rounded Corners 1">
          <a:hlinkClick r:id="rId1"/>
        </xdr:cNvPr>
        <xdr:cNvSpPr>
          <a:spLocks/>
        </xdr:cNvSpPr>
      </xdr:nvSpPr>
      <xdr:spPr>
        <a:xfrm>
          <a:off x="7620000" y="161925"/>
          <a:ext cx="1162050" cy="400050"/>
        </a:xfrm>
        <a:prstGeom prst="roundRect">
          <a:avLst/>
        </a:prstGeom>
        <a:solidFill>
          <a:srgbClr val="002060"/>
        </a:solidFill>
        <a:ln w="9525" cmpd="sng">
          <a:noFill/>
        </a:ln>
      </xdr:spPr>
      <xdr:txBody>
        <a:bodyPr vertOverflow="clip" wrap="square" anchor="ctr"/>
        <a:p>
          <a:pPr algn="ctr">
            <a:defRPr/>
          </a:pPr>
          <a:r>
            <a:rPr lang="en-US" cap="none" sz="1100" b="1" i="0" u="none" baseline="0">
              <a:solidFill>
                <a:srgbClr val="FFFFFF"/>
              </a:solidFill>
            </a:rPr>
            <a:t>MENU UTAMA</a:t>
          </a:r>
        </a:p>
      </xdr:txBody>
    </xdr:sp>
    <xdr:clientData/>
  </xdr:twoCellAnchor>
  <xdr:twoCellAnchor>
    <xdr:from>
      <xdr:col>13</xdr:col>
      <xdr:colOff>0</xdr:colOff>
      <xdr:row>24</xdr:row>
      <xdr:rowOff>0</xdr:rowOff>
    </xdr:from>
    <xdr:to>
      <xdr:col>19</xdr:col>
      <xdr:colOff>57150</xdr:colOff>
      <xdr:row>24</xdr:row>
      <xdr:rowOff>647700</xdr:rowOff>
    </xdr:to>
    <xdr:sp>
      <xdr:nvSpPr>
        <xdr:cNvPr id="2" name="Rectangle 6"/>
        <xdr:cNvSpPr>
          <a:spLocks/>
        </xdr:cNvSpPr>
      </xdr:nvSpPr>
      <xdr:spPr>
        <a:xfrm>
          <a:off x="7620000" y="5886450"/>
          <a:ext cx="2343150" cy="647700"/>
        </a:xfrm>
        <a:prstGeom prst="rect">
          <a:avLst/>
        </a:prstGeom>
        <a:solidFill>
          <a:srgbClr val="FFC000"/>
        </a:solidFill>
        <a:ln w="6350" cmpd="sng">
          <a:solidFill>
            <a:srgbClr val="000000"/>
          </a:solidFill>
          <a:headEnd type="none"/>
          <a:tailEnd type="none"/>
        </a:ln>
      </xdr:spPr>
      <xdr:txBody>
        <a:bodyPr vertOverflow="clip" wrap="square"/>
        <a:p>
          <a:pPr algn="l">
            <a:defRPr/>
          </a:pPr>
          <a:r>
            <a:rPr lang="en-US" cap="none" sz="1100" b="1" i="0" u="none" baseline="0">
              <a:solidFill>
                <a:srgbClr val="000000"/>
              </a:solidFill>
            </a:rPr>
            <a:t>Catatan</a:t>
          </a:r>
          <a:r>
            <a:rPr lang="en-US" cap="none" sz="1100" b="1" i="0" u="none" baseline="0">
              <a:solidFill>
                <a:srgbClr val="000000"/>
              </a:solidFill>
            </a:rPr>
            <a:t> : </a:t>
          </a:r>
          <a:r>
            <a:rPr lang="en-US" cap="none" sz="1100" b="0" i="0" u="none" baseline="0">
              <a:solidFill>
                <a:srgbClr val="000000"/>
              </a:solidFill>
            </a:rPr>
            <a:t>Silahkan Rubahlah Nilai, pada kolom yang berwarna hijau muda </a:t>
          </a:r>
        </a:p>
      </xdr:txBody>
    </xdr:sp>
    <xdr:clientData/>
  </xdr:twoCellAnchor>
  <xdr:twoCellAnchor>
    <xdr:from>
      <xdr:col>12</xdr:col>
      <xdr:colOff>295275</xdr:colOff>
      <xdr:row>25</xdr:row>
      <xdr:rowOff>238125</xdr:rowOff>
    </xdr:from>
    <xdr:to>
      <xdr:col>22</xdr:col>
      <xdr:colOff>419100</xdr:colOff>
      <xdr:row>26</xdr:row>
      <xdr:rowOff>800100</xdr:rowOff>
    </xdr:to>
    <xdr:sp>
      <xdr:nvSpPr>
        <xdr:cNvPr id="3" name="Rectangle: Rounded Corners 4"/>
        <xdr:cNvSpPr>
          <a:spLocks/>
        </xdr:cNvSpPr>
      </xdr:nvSpPr>
      <xdr:spPr>
        <a:xfrm>
          <a:off x="7534275" y="6905625"/>
          <a:ext cx="4619625" cy="1409700"/>
        </a:xfrm>
        <a:prstGeom prst="roundRect">
          <a:avLst/>
        </a:prstGeom>
        <a:solidFill>
          <a:srgbClr val="4472C4"/>
        </a:solidFill>
        <a:ln w="12700" cmpd="sng">
          <a:solidFill>
            <a:srgbClr val="2F528F"/>
          </a:solidFill>
          <a:headEnd type="none"/>
          <a:tailEnd type="none"/>
        </a:ln>
      </xdr:spPr>
      <xdr:txBody>
        <a:bodyPr vertOverflow="clip" wrap="square"/>
        <a:p>
          <a:pPr algn="l">
            <a:defRPr/>
          </a:pPr>
          <a:r>
            <a:rPr lang="en-US" cap="none" sz="1800" b="0" i="0" u="none" baseline="0">
              <a:solidFill>
                <a:srgbClr val="FFFFFF"/>
              </a:solidFill>
            </a:rPr>
            <a:t>Catatan :
</a:t>
          </a:r>
          <a:r>
            <a:rPr lang="en-US" cap="none" sz="1800" b="0" i="0" u="none" baseline="0">
              <a:solidFill>
                <a:srgbClr val="FFFFFF"/>
              </a:solidFill>
            </a:rPr>
            <a:t>Khusus untuk kelas 3, KD yang dimasukkan hanya KD kelas 3 semester I saja, dikarenakan untuk yang semester II belum</a:t>
          </a:r>
          <a:r>
            <a:rPr lang="en-US" cap="none" sz="1800" b="0" i="0" u="none" baseline="0">
              <a:solidFill>
                <a:srgbClr val="FFFFFF"/>
              </a:solidFill>
            </a:rPr>
            <a:t> revisi.</a:t>
          </a:r>
          <a:r>
            <a:rPr lang="en-US" cap="none" sz="1800" b="0" i="0" u="none" baseline="0">
              <a:solidFill>
                <a:srgbClr val="FFFF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16</xdr:col>
      <xdr:colOff>19050</xdr:colOff>
      <xdr:row>2</xdr:row>
      <xdr:rowOff>171450</xdr:rowOff>
    </xdr:to>
    <xdr:sp>
      <xdr:nvSpPr>
        <xdr:cNvPr id="1" name="Rectangle: Rounded Corners 1">
          <a:hlinkClick r:id="rId1"/>
        </xdr:cNvPr>
        <xdr:cNvSpPr>
          <a:spLocks/>
        </xdr:cNvSpPr>
      </xdr:nvSpPr>
      <xdr:spPr>
        <a:xfrm>
          <a:off x="7620000" y="161925"/>
          <a:ext cx="1162050" cy="400050"/>
        </a:xfrm>
        <a:prstGeom prst="roundRect">
          <a:avLst/>
        </a:prstGeom>
        <a:solidFill>
          <a:srgbClr val="002060"/>
        </a:solidFill>
        <a:ln w="9525" cmpd="sng">
          <a:noFill/>
        </a:ln>
      </xdr:spPr>
      <xdr:txBody>
        <a:bodyPr vertOverflow="clip" wrap="square" anchor="ctr"/>
        <a:p>
          <a:pPr algn="ctr">
            <a:defRPr/>
          </a:pPr>
          <a:r>
            <a:rPr lang="en-US" cap="none" sz="1100" b="1" i="0" u="none" baseline="0">
              <a:solidFill>
                <a:srgbClr val="FFFFFF"/>
              </a:solidFill>
            </a:rPr>
            <a:t>MENU UTAMA</a:t>
          </a:r>
        </a:p>
      </xdr:txBody>
    </xdr:sp>
    <xdr:clientData/>
  </xdr:twoCellAnchor>
  <xdr:twoCellAnchor>
    <xdr:from>
      <xdr:col>13</xdr:col>
      <xdr:colOff>0</xdr:colOff>
      <xdr:row>24</xdr:row>
      <xdr:rowOff>0</xdr:rowOff>
    </xdr:from>
    <xdr:to>
      <xdr:col>19</xdr:col>
      <xdr:colOff>57150</xdr:colOff>
      <xdr:row>25</xdr:row>
      <xdr:rowOff>152400</xdr:rowOff>
    </xdr:to>
    <xdr:sp>
      <xdr:nvSpPr>
        <xdr:cNvPr id="2" name="Rectangle 6"/>
        <xdr:cNvSpPr>
          <a:spLocks/>
        </xdr:cNvSpPr>
      </xdr:nvSpPr>
      <xdr:spPr>
        <a:xfrm>
          <a:off x="7620000" y="5886450"/>
          <a:ext cx="2343150" cy="657225"/>
        </a:xfrm>
        <a:prstGeom prst="rect">
          <a:avLst/>
        </a:prstGeom>
        <a:solidFill>
          <a:srgbClr val="FFC000"/>
        </a:solidFill>
        <a:ln w="6350" cmpd="sng">
          <a:solidFill>
            <a:srgbClr val="000000"/>
          </a:solidFill>
          <a:headEnd type="none"/>
          <a:tailEnd type="none"/>
        </a:ln>
      </xdr:spPr>
      <xdr:txBody>
        <a:bodyPr vertOverflow="clip" wrap="square"/>
        <a:p>
          <a:pPr algn="l">
            <a:defRPr/>
          </a:pPr>
          <a:r>
            <a:rPr lang="en-US" cap="none" sz="1100" b="1" i="0" u="none" baseline="0">
              <a:solidFill>
                <a:srgbClr val="000000"/>
              </a:solidFill>
            </a:rPr>
            <a:t>Catatan</a:t>
          </a:r>
          <a:r>
            <a:rPr lang="en-US" cap="none" sz="1100" b="1" i="0" u="none" baseline="0">
              <a:solidFill>
                <a:srgbClr val="000000"/>
              </a:solidFill>
            </a:rPr>
            <a:t> : </a:t>
          </a:r>
          <a:r>
            <a:rPr lang="en-US" cap="none" sz="1100" b="0" i="0" u="none" baseline="0">
              <a:solidFill>
                <a:srgbClr val="000000"/>
              </a:solidFill>
            </a:rPr>
            <a:t>Silahkan Rubahlah Nilai, pada kolom yang berwarna hijau muda </a:t>
          </a:r>
        </a:p>
      </xdr:txBody>
    </xdr:sp>
    <xdr:clientData/>
  </xdr:twoCellAnchor>
  <xdr:twoCellAnchor>
    <xdr:from>
      <xdr:col>12</xdr:col>
      <xdr:colOff>304800</xdr:colOff>
      <xdr:row>25</xdr:row>
      <xdr:rowOff>419100</xdr:rowOff>
    </xdr:from>
    <xdr:to>
      <xdr:col>22</xdr:col>
      <xdr:colOff>428625</xdr:colOff>
      <xdr:row>28</xdr:row>
      <xdr:rowOff>152400</xdr:rowOff>
    </xdr:to>
    <xdr:sp>
      <xdr:nvSpPr>
        <xdr:cNvPr id="3" name="Rectangle: Rounded Corners 4"/>
        <xdr:cNvSpPr>
          <a:spLocks/>
        </xdr:cNvSpPr>
      </xdr:nvSpPr>
      <xdr:spPr>
        <a:xfrm>
          <a:off x="7543800" y="6810375"/>
          <a:ext cx="4619625" cy="1400175"/>
        </a:xfrm>
        <a:prstGeom prst="roundRect">
          <a:avLst/>
        </a:prstGeom>
        <a:solidFill>
          <a:srgbClr val="4472C4"/>
        </a:solidFill>
        <a:ln w="12700" cmpd="sng">
          <a:solidFill>
            <a:srgbClr val="2F528F"/>
          </a:solidFill>
          <a:headEnd type="none"/>
          <a:tailEnd type="none"/>
        </a:ln>
      </xdr:spPr>
      <xdr:txBody>
        <a:bodyPr vertOverflow="clip" wrap="square"/>
        <a:p>
          <a:pPr algn="l">
            <a:defRPr/>
          </a:pPr>
          <a:r>
            <a:rPr lang="en-US" cap="none" sz="1800" b="0" i="0" u="none" baseline="0">
              <a:solidFill>
                <a:srgbClr val="FFFFFF"/>
              </a:solidFill>
            </a:rPr>
            <a:t>Catatan :
</a:t>
          </a:r>
          <a:r>
            <a:rPr lang="en-US" cap="none" sz="1800" b="0" i="0" u="none" baseline="0">
              <a:solidFill>
                <a:srgbClr val="FFFFFF"/>
              </a:solidFill>
            </a:rPr>
            <a:t>Khusus untuk kelas 3, KD yang dimasukkan hanya KD kelas 3 semester I saja, dikarenakan untuk yang semester II belum</a:t>
          </a:r>
          <a:r>
            <a:rPr lang="en-US" cap="none" sz="1800" b="0" i="0" u="none" baseline="0">
              <a:solidFill>
                <a:srgbClr val="FFFFFF"/>
              </a:solidFill>
            </a:rPr>
            <a:t> revisi.</a:t>
          </a:r>
          <a:r>
            <a:rPr lang="en-US" cap="none" sz="18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1"/>
  <sheetViews>
    <sheetView showGridLines="0" showRowColHeaders="0" tabSelected="1" zoomScalePageLayoutView="0" workbookViewId="0" topLeftCell="A1">
      <selection activeCell="A1" sqref="A1"/>
    </sheetView>
  </sheetViews>
  <sheetFormatPr defaultColWidth="9.140625" defaultRowHeight="12.75"/>
  <sheetData>
    <row r="1" spans="1:4" ht="13.5" thickBot="1">
      <c r="A1" s="23"/>
      <c r="B1" s="23"/>
      <c r="C1" s="23"/>
      <c r="D1" s="23"/>
    </row>
    <row r="2" spans="1:15" ht="12.75">
      <c r="A2" s="23"/>
      <c r="B2" s="23"/>
      <c r="C2" s="76"/>
      <c r="D2" s="89"/>
      <c r="E2" s="89"/>
      <c r="F2" s="89"/>
      <c r="G2" s="89"/>
      <c r="H2" s="89"/>
      <c r="I2" s="89"/>
      <c r="J2" s="89"/>
      <c r="K2" s="89"/>
      <c r="L2" s="89"/>
      <c r="M2" s="89"/>
      <c r="N2" s="89"/>
      <c r="O2" s="90"/>
    </row>
    <row r="3" spans="1:15" ht="15.75" customHeight="1">
      <c r="A3" s="23"/>
      <c r="B3" s="24"/>
      <c r="C3" s="77"/>
      <c r="D3" s="91"/>
      <c r="E3" s="92"/>
      <c r="F3" s="92"/>
      <c r="G3" s="92"/>
      <c r="H3" s="92"/>
      <c r="I3" s="92"/>
      <c r="J3" s="92"/>
      <c r="K3" s="92"/>
      <c r="L3" s="92"/>
      <c r="M3" s="92"/>
      <c r="N3" s="92"/>
      <c r="O3" s="93"/>
    </row>
    <row r="4" spans="1:15" ht="15.75" customHeight="1">
      <c r="A4" s="23"/>
      <c r="B4" s="24"/>
      <c r="C4" s="78"/>
      <c r="D4" s="91"/>
      <c r="E4" s="92"/>
      <c r="F4" s="92"/>
      <c r="G4" s="92"/>
      <c r="H4" s="92"/>
      <c r="I4" s="92"/>
      <c r="J4" s="92"/>
      <c r="K4" s="92"/>
      <c r="L4" s="92"/>
      <c r="M4" s="92"/>
      <c r="N4" s="92"/>
      <c r="O4" s="93"/>
    </row>
    <row r="5" spans="1:15" ht="15.75" customHeight="1">
      <c r="A5" s="23"/>
      <c r="B5" s="24"/>
      <c r="C5" s="79"/>
      <c r="D5" s="91"/>
      <c r="E5" s="94"/>
      <c r="F5" s="94"/>
      <c r="G5" s="92"/>
      <c r="H5" s="92"/>
      <c r="I5" s="92"/>
      <c r="J5" s="92"/>
      <c r="K5" s="92"/>
      <c r="L5" s="92"/>
      <c r="M5" s="94"/>
      <c r="N5" s="94"/>
      <c r="O5" s="93"/>
    </row>
    <row r="6" spans="1:15" ht="15.75" customHeight="1">
      <c r="A6" s="23"/>
      <c r="B6" s="24"/>
      <c r="C6" s="79"/>
      <c r="D6" s="91"/>
      <c r="E6" s="95"/>
      <c r="F6" s="95"/>
      <c r="G6" s="92"/>
      <c r="H6" s="92"/>
      <c r="I6" s="92"/>
      <c r="J6" s="92"/>
      <c r="K6" s="92"/>
      <c r="L6" s="92"/>
      <c r="M6" s="95"/>
      <c r="N6" s="94"/>
      <c r="O6" s="93"/>
    </row>
    <row r="7" spans="1:15" ht="15.75" customHeight="1">
      <c r="A7" s="23"/>
      <c r="B7" s="24"/>
      <c r="C7" s="79"/>
      <c r="D7" s="91"/>
      <c r="E7" s="96"/>
      <c r="F7" s="97"/>
      <c r="G7" s="109" t="s">
        <v>44</v>
      </c>
      <c r="H7" s="109"/>
      <c r="I7" s="109"/>
      <c r="J7" s="109"/>
      <c r="K7" s="109"/>
      <c r="L7" s="109"/>
      <c r="M7" s="96"/>
      <c r="N7" s="94"/>
      <c r="O7" s="93"/>
    </row>
    <row r="8" spans="1:15" ht="15.75" customHeight="1">
      <c r="A8" s="23"/>
      <c r="B8" s="24"/>
      <c r="C8" s="79"/>
      <c r="D8" s="91"/>
      <c r="E8" s="98"/>
      <c r="F8" s="99"/>
      <c r="G8" s="109"/>
      <c r="H8" s="109"/>
      <c r="I8" s="109"/>
      <c r="J8" s="109"/>
      <c r="K8" s="109"/>
      <c r="L8" s="109"/>
      <c r="M8" s="98"/>
      <c r="N8" s="94"/>
      <c r="O8" s="93"/>
    </row>
    <row r="9" spans="1:15" ht="15.75" customHeight="1">
      <c r="A9" s="23"/>
      <c r="B9" s="24"/>
      <c r="C9" s="79"/>
      <c r="D9" s="91"/>
      <c r="E9" s="94"/>
      <c r="F9" s="100"/>
      <c r="G9" s="110" t="s">
        <v>0</v>
      </c>
      <c r="H9" s="110"/>
      <c r="I9" s="110"/>
      <c r="J9" s="110"/>
      <c r="K9" s="110"/>
      <c r="L9" s="110"/>
      <c r="M9" s="94"/>
      <c r="N9" s="94"/>
      <c r="O9" s="93"/>
    </row>
    <row r="10" spans="1:15" ht="15.75" customHeight="1">
      <c r="A10" s="23"/>
      <c r="B10" s="24"/>
      <c r="C10" s="78"/>
      <c r="D10" s="91"/>
      <c r="E10" s="92"/>
      <c r="F10" s="101"/>
      <c r="G10" s="101"/>
      <c r="H10" s="102"/>
      <c r="I10" s="101"/>
      <c r="J10" s="101"/>
      <c r="K10" s="101"/>
      <c r="L10" s="101"/>
      <c r="M10" s="92"/>
      <c r="N10" s="92"/>
      <c r="O10" s="93"/>
    </row>
    <row r="11" spans="1:15" ht="15.75" customHeight="1">
      <c r="A11" s="23"/>
      <c r="B11" s="24"/>
      <c r="C11" s="78"/>
      <c r="D11" s="91"/>
      <c r="E11" s="92"/>
      <c r="F11" s="101"/>
      <c r="G11" s="110" t="s">
        <v>129</v>
      </c>
      <c r="H11" s="110"/>
      <c r="I11" s="110"/>
      <c r="J11" s="110"/>
      <c r="K11" s="110"/>
      <c r="L11" s="110"/>
      <c r="M11" s="92"/>
      <c r="N11" s="92"/>
      <c r="O11" s="93"/>
    </row>
    <row r="12" spans="1:15" ht="15.75" customHeight="1">
      <c r="A12" s="23"/>
      <c r="B12" s="24"/>
      <c r="C12" s="78"/>
      <c r="D12" s="91"/>
      <c r="E12" s="92"/>
      <c r="F12" s="101"/>
      <c r="G12" s="111" t="s">
        <v>128</v>
      </c>
      <c r="H12" s="111"/>
      <c r="I12" s="111"/>
      <c r="J12" s="111"/>
      <c r="K12" s="111"/>
      <c r="L12" s="111"/>
      <c r="M12" s="92"/>
      <c r="N12" s="92"/>
      <c r="O12" s="93"/>
    </row>
    <row r="13" spans="1:15" ht="15.75" customHeight="1">
      <c r="A13" s="23"/>
      <c r="B13" s="24"/>
      <c r="C13" s="78"/>
      <c r="D13" s="91"/>
      <c r="E13" s="92"/>
      <c r="F13" s="101"/>
      <c r="G13" s="103"/>
      <c r="H13" s="101"/>
      <c r="I13" s="101"/>
      <c r="J13" s="101"/>
      <c r="K13" s="101"/>
      <c r="L13" s="101"/>
      <c r="M13" s="92"/>
      <c r="N13" s="92"/>
      <c r="O13" s="93"/>
    </row>
    <row r="14" spans="1:15" ht="15.75" customHeight="1">
      <c r="A14" s="23"/>
      <c r="B14" s="24"/>
      <c r="C14" s="78"/>
      <c r="D14" s="91"/>
      <c r="E14" s="92"/>
      <c r="F14" s="92"/>
      <c r="G14" s="92"/>
      <c r="H14" s="92"/>
      <c r="I14" s="92"/>
      <c r="J14" s="92"/>
      <c r="K14" s="92"/>
      <c r="L14" s="92"/>
      <c r="M14" s="92"/>
      <c r="N14" s="92"/>
      <c r="O14" s="93"/>
    </row>
    <row r="15" spans="1:15" ht="15.75" customHeight="1">
      <c r="A15" s="23"/>
      <c r="B15" s="24"/>
      <c r="C15" s="78"/>
      <c r="D15" s="91"/>
      <c r="E15" s="92"/>
      <c r="F15" s="92"/>
      <c r="G15" s="112"/>
      <c r="H15" s="112"/>
      <c r="I15" s="112"/>
      <c r="J15" s="112"/>
      <c r="K15" s="112"/>
      <c r="L15" s="112"/>
      <c r="M15" s="92"/>
      <c r="N15" s="92"/>
      <c r="O15" s="93"/>
    </row>
    <row r="16" spans="1:15" ht="15.75" customHeight="1">
      <c r="A16" s="23"/>
      <c r="B16" s="24"/>
      <c r="C16" s="78"/>
      <c r="D16" s="91"/>
      <c r="E16" s="92"/>
      <c r="F16" s="92"/>
      <c r="G16" s="92"/>
      <c r="H16" s="92"/>
      <c r="I16" s="92"/>
      <c r="J16" s="92"/>
      <c r="K16" s="92"/>
      <c r="L16" s="92"/>
      <c r="M16" s="92"/>
      <c r="N16" s="92"/>
      <c r="O16" s="93"/>
    </row>
    <row r="17" spans="1:15" ht="15.75" customHeight="1">
      <c r="A17" s="23"/>
      <c r="B17" s="24"/>
      <c r="C17" s="78"/>
      <c r="D17" s="91"/>
      <c r="E17" s="92"/>
      <c r="F17" s="92"/>
      <c r="G17" s="92"/>
      <c r="H17" s="92"/>
      <c r="I17" s="92"/>
      <c r="J17" s="92"/>
      <c r="K17" s="92"/>
      <c r="L17" s="92"/>
      <c r="M17" s="92"/>
      <c r="N17" s="92"/>
      <c r="O17" s="93"/>
    </row>
    <row r="18" spans="1:15" ht="15.75" customHeight="1">
      <c r="A18" s="23"/>
      <c r="B18" s="24"/>
      <c r="C18" s="78"/>
      <c r="D18" s="91"/>
      <c r="E18" s="92"/>
      <c r="F18" s="92"/>
      <c r="G18" s="92"/>
      <c r="H18" s="92"/>
      <c r="I18" s="92"/>
      <c r="J18" s="92"/>
      <c r="K18" s="92"/>
      <c r="L18" s="104"/>
      <c r="M18" s="92"/>
      <c r="N18" s="92"/>
      <c r="O18" s="105"/>
    </row>
    <row r="19" spans="1:15" ht="15.75" customHeight="1">
      <c r="A19" s="23"/>
      <c r="B19" s="24"/>
      <c r="C19" s="78"/>
      <c r="D19" s="91"/>
      <c r="E19" s="92"/>
      <c r="F19" s="92"/>
      <c r="G19" s="92"/>
      <c r="H19" s="92"/>
      <c r="I19" s="92"/>
      <c r="J19" s="92"/>
      <c r="K19" s="92"/>
      <c r="L19" s="92"/>
      <c r="M19" s="94"/>
      <c r="N19" s="94"/>
      <c r="O19" s="105"/>
    </row>
    <row r="20" spans="1:15" ht="15.75" customHeight="1">
      <c r="A20" s="23"/>
      <c r="B20" s="24"/>
      <c r="C20" s="78"/>
      <c r="D20" s="91"/>
      <c r="E20" s="92"/>
      <c r="F20" s="92"/>
      <c r="G20" s="92"/>
      <c r="H20" s="176" t="s">
        <v>131</v>
      </c>
      <c r="I20" s="176"/>
      <c r="J20" s="176"/>
      <c r="K20" s="176"/>
      <c r="L20" s="176"/>
      <c r="M20" s="94"/>
      <c r="N20" s="94"/>
      <c r="O20" s="105"/>
    </row>
    <row r="21" spans="1:15" ht="15.75" customHeight="1" thickBot="1">
      <c r="A21" s="23"/>
      <c r="B21" s="24"/>
      <c r="C21" s="80"/>
      <c r="D21" s="106"/>
      <c r="E21" s="107"/>
      <c r="F21" s="107"/>
      <c r="G21" s="107"/>
      <c r="H21" s="107"/>
      <c r="I21" s="107"/>
      <c r="J21" s="107"/>
      <c r="K21" s="107"/>
      <c r="L21" s="107"/>
      <c r="M21" s="107"/>
      <c r="N21" s="107"/>
      <c r="O21" s="108"/>
    </row>
  </sheetData>
  <sheetProtection selectLockedCells="1" selectUnlockedCells="1"/>
  <mergeCells count="6">
    <mergeCell ref="G7:L8"/>
    <mergeCell ref="G9:L9"/>
    <mergeCell ref="G11:L11"/>
    <mergeCell ref="G12:L12"/>
    <mergeCell ref="G15:L15"/>
    <mergeCell ref="H20:L2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H49"/>
  <sheetViews>
    <sheetView zoomScale="80" zoomScaleNormal="80" zoomScalePageLayoutView="0" workbookViewId="0" topLeftCell="A1">
      <selection activeCell="I32" sqref="I32"/>
    </sheetView>
  </sheetViews>
  <sheetFormatPr defaultColWidth="9.140625" defaultRowHeight="12.75"/>
  <cols>
    <col min="1" max="1" width="4.7109375" style="0" customWidth="1"/>
    <col min="2" max="2" width="9.00390625" style="0" customWidth="1"/>
    <col min="3" max="3" width="22.00390625" style="0" customWidth="1"/>
    <col min="4" max="4" width="22.7109375" style="0" customWidth="1"/>
    <col min="5" max="5" width="15.57421875" style="0" customWidth="1"/>
    <col min="6" max="6" width="25.421875" style="0" customWidth="1"/>
    <col min="7" max="8" width="16.57421875" style="0" customWidth="1"/>
  </cols>
  <sheetData>
    <row r="2" spans="2:8" ht="28.5">
      <c r="B2" s="127" t="s">
        <v>38</v>
      </c>
      <c r="C2" s="127"/>
      <c r="D2" s="127"/>
      <c r="E2" s="127"/>
      <c r="F2" s="127"/>
      <c r="G2" s="127"/>
      <c r="H2" s="127"/>
    </row>
    <row r="3" spans="2:8" ht="28.5">
      <c r="B3" s="127" t="s">
        <v>39</v>
      </c>
      <c r="C3" s="127"/>
      <c r="D3" s="127"/>
      <c r="E3" s="127"/>
      <c r="F3" s="127"/>
      <c r="G3" s="127"/>
      <c r="H3" s="127"/>
    </row>
    <row r="11" spans="2:8" ht="19.5" customHeight="1">
      <c r="B11" s="25" t="s">
        <v>29</v>
      </c>
      <c r="C11" s="128" t="s">
        <v>40</v>
      </c>
      <c r="D11" s="128"/>
      <c r="E11" s="128"/>
      <c r="F11" s="128"/>
      <c r="G11" s="128"/>
      <c r="H11" s="128"/>
    </row>
    <row r="12" spans="2:8" ht="16.5" customHeight="1">
      <c r="B12" s="61">
        <v>1</v>
      </c>
      <c r="C12" s="122" t="s">
        <v>34</v>
      </c>
      <c r="D12" s="122"/>
      <c r="E12" s="122"/>
      <c r="F12" s="122"/>
      <c r="G12" s="122"/>
      <c r="H12" s="122"/>
    </row>
    <row r="13" spans="2:8" ht="18" customHeight="1">
      <c r="B13" s="61">
        <v>2</v>
      </c>
      <c r="C13" s="122" t="s">
        <v>41</v>
      </c>
      <c r="D13" s="122"/>
      <c r="E13" s="122"/>
      <c r="F13" s="122"/>
      <c r="G13" s="122"/>
      <c r="H13" s="122"/>
    </row>
    <row r="14" spans="2:8" ht="17.25" customHeight="1">
      <c r="B14" s="61">
        <v>3</v>
      </c>
      <c r="C14" s="122" t="s">
        <v>42</v>
      </c>
      <c r="D14" s="122"/>
      <c r="E14" s="122"/>
      <c r="F14" s="122"/>
      <c r="G14" s="122"/>
      <c r="H14" s="122"/>
    </row>
    <row r="15" spans="2:8" ht="18.75" customHeight="1">
      <c r="B15" s="61">
        <v>4</v>
      </c>
      <c r="C15" s="122" t="s">
        <v>35</v>
      </c>
      <c r="D15" s="122"/>
      <c r="E15" s="122"/>
      <c r="F15" s="122"/>
      <c r="G15" s="122"/>
      <c r="H15" s="122"/>
    </row>
    <row r="16" spans="2:8" ht="18.75" customHeight="1">
      <c r="B16" s="61">
        <v>5</v>
      </c>
      <c r="C16" s="122" t="s">
        <v>36</v>
      </c>
      <c r="D16" s="122"/>
      <c r="E16" s="122"/>
      <c r="F16" s="122"/>
      <c r="G16" s="122"/>
      <c r="H16" s="122"/>
    </row>
    <row r="17" spans="2:8" ht="17.25" customHeight="1">
      <c r="B17" s="61">
        <v>6</v>
      </c>
      <c r="C17" s="122" t="s">
        <v>37</v>
      </c>
      <c r="D17" s="122"/>
      <c r="E17" s="122"/>
      <c r="F17" s="122"/>
      <c r="G17" s="122"/>
      <c r="H17" s="122"/>
    </row>
    <row r="18" spans="2:8" ht="18.75" customHeight="1">
      <c r="B18" s="61">
        <v>7</v>
      </c>
      <c r="C18" s="122" t="s">
        <v>43</v>
      </c>
      <c r="D18" s="122"/>
      <c r="E18" s="122"/>
      <c r="F18" s="122"/>
      <c r="G18" s="122"/>
      <c r="H18" s="122"/>
    </row>
    <row r="20" ht="15">
      <c r="B20" s="43" t="s">
        <v>48</v>
      </c>
    </row>
    <row r="22" ht="14.25">
      <c r="B22" s="44" t="s">
        <v>60</v>
      </c>
    </row>
    <row r="23" ht="14.25">
      <c r="B23" s="44" t="s">
        <v>61</v>
      </c>
    </row>
    <row r="24" ht="14.25">
      <c r="B24" s="44"/>
    </row>
    <row r="25" spans="2:5" ht="24" customHeight="1" thickBot="1">
      <c r="B25" s="45" t="s">
        <v>49</v>
      </c>
      <c r="C25" s="45"/>
      <c r="D25" s="45"/>
      <c r="E25" s="45"/>
    </row>
    <row r="26" spans="2:6" ht="27.75" customHeight="1" thickBot="1">
      <c r="B26" s="123" t="s">
        <v>50</v>
      </c>
      <c r="C26" s="124"/>
      <c r="D26" s="125" t="s">
        <v>51</v>
      </c>
      <c r="E26" s="125"/>
      <c r="F26" s="126"/>
    </row>
    <row r="27" spans="2:6" ht="57" customHeight="1">
      <c r="B27" s="115" t="s">
        <v>57</v>
      </c>
      <c r="C27" s="116"/>
      <c r="D27" s="52" t="s">
        <v>52</v>
      </c>
      <c r="E27" s="46" t="s">
        <v>54</v>
      </c>
      <c r="F27" s="47" t="s">
        <v>55</v>
      </c>
    </row>
    <row r="28" spans="2:6" ht="42" customHeight="1">
      <c r="B28" s="117" t="s">
        <v>46</v>
      </c>
      <c r="C28" s="118"/>
      <c r="D28" s="53" t="s">
        <v>53</v>
      </c>
      <c r="E28" s="48" t="s">
        <v>54</v>
      </c>
      <c r="F28" s="49" t="s">
        <v>56</v>
      </c>
    </row>
    <row r="29" spans="2:6" ht="69" customHeight="1" thickBot="1">
      <c r="B29" s="119" t="s">
        <v>58</v>
      </c>
      <c r="C29" s="120"/>
      <c r="D29" s="54" t="s">
        <v>53</v>
      </c>
      <c r="E29" s="50" t="s">
        <v>54</v>
      </c>
      <c r="F29" s="51" t="s">
        <v>56</v>
      </c>
    </row>
    <row r="31" spans="2:6" ht="23.25" customHeight="1">
      <c r="B31" s="121" t="s">
        <v>59</v>
      </c>
      <c r="C31" s="121"/>
      <c r="D31" s="121"/>
      <c r="E31" s="121"/>
      <c r="F31" s="121"/>
    </row>
    <row r="32" spans="2:6" ht="64.5" customHeight="1">
      <c r="B32" s="58" t="s">
        <v>62</v>
      </c>
      <c r="C32" s="113" t="s">
        <v>64</v>
      </c>
      <c r="D32" s="113"/>
      <c r="E32" s="113"/>
      <c r="F32" s="113"/>
    </row>
    <row r="33" spans="2:6" ht="59.25" customHeight="1">
      <c r="B33" s="58" t="s">
        <v>63</v>
      </c>
      <c r="C33" s="113" t="s">
        <v>65</v>
      </c>
      <c r="D33" s="114"/>
      <c r="E33" s="114"/>
      <c r="F33" s="114"/>
    </row>
    <row r="34" spans="2:6" ht="85.5" customHeight="1">
      <c r="B34" s="58" t="s">
        <v>66</v>
      </c>
      <c r="C34" s="113" t="s">
        <v>67</v>
      </c>
      <c r="D34" s="114"/>
      <c r="E34" s="114"/>
      <c r="F34" s="114"/>
    </row>
    <row r="35" spans="2:6" ht="12.75">
      <c r="B35" s="55"/>
      <c r="C35" s="56"/>
      <c r="D35" s="56"/>
      <c r="E35" s="56"/>
      <c r="F35" s="56"/>
    </row>
    <row r="36" spans="2:6" ht="12.75">
      <c r="B36" s="55"/>
      <c r="C36" s="56"/>
      <c r="D36" s="56"/>
      <c r="E36" s="56"/>
      <c r="F36" s="56"/>
    </row>
    <row r="37" spans="2:6" ht="12.75">
      <c r="B37" s="55"/>
      <c r="C37" s="56"/>
      <c r="D37" s="56"/>
      <c r="E37" s="56"/>
      <c r="F37" s="56"/>
    </row>
    <row r="38" spans="2:6" ht="12.75">
      <c r="B38" s="55"/>
      <c r="C38" s="56"/>
      <c r="D38" s="56"/>
      <c r="E38" s="56"/>
      <c r="F38" s="56"/>
    </row>
    <row r="39" spans="2:6" ht="12.75">
      <c r="B39" s="55"/>
      <c r="C39" s="56"/>
      <c r="D39" s="56"/>
      <c r="E39" s="56"/>
      <c r="F39" s="56"/>
    </row>
    <row r="40" spans="2:6" ht="12.75">
      <c r="B40" s="55"/>
      <c r="C40" s="56"/>
      <c r="D40" s="56"/>
      <c r="E40" s="56"/>
      <c r="F40" s="56"/>
    </row>
    <row r="41" spans="2:6" ht="12.75">
      <c r="B41" s="55"/>
      <c r="C41" s="56"/>
      <c r="D41" s="56"/>
      <c r="E41" s="56"/>
      <c r="F41" s="56"/>
    </row>
    <row r="42" spans="2:6" ht="12.75">
      <c r="B42" s="55"/>
      <c r="C42" s="56"/>
      <c r="D42" s="56"/>
      <c r="E42" s="56"/>
      <c r="F42" s="56"/>
    </row>
    <row r="43" spans="2:6" ht="12.75">
      <c r="B43" s="55"/>
      <c r="C43" s="56"/>
      <c r="D43" s="56"/>
      <c r="E43" s="56"/>
      <c r="F43" s="56"/>
    </row>
    <row r="44" spans="2:6" ht="12.75">
      <c r="B44" s="55"/>
      <c r="C44" s="56"/>
      <c r="D44" s="56"/>
      <c r="E44" s="56"/>
      <c r="F44" s="56"/>
    </row>
    <row r="45" spans="2:6" ht="12.75">
      <c r="B45" s="55"/>
      <c r="C45" s="56"/>
      <c r="D45" s="56"/>
      <c r="E45" s="56"/>
      <c r="F45" s="56"/>
    </row>
    <row r="46" spans="2:6" ht="12.75">
      <c r="B46" s="55"/>
      <c r="C46" s="56"/>
      <c r="D46" s="56"/>
      <c r="E46" s="56"/>
      <c r="F46" s="56"/>
    </row>
    <row r="47" spans="2:6" ht="12.75">
      <c r="B47" s="55"/>
      <c r="C47" s="56"/>
      <c r="D47" s="56"/>
      <c r="E47" s="56"/>
      <c r="F47" s="56"/>
    </row>
    <row r="48" spans="2:6" ht="12.75">
      <c r="B48" s="55"/>
      <c r="C48" s="56"/>
      <c r="D48" s="56"/>
      <c r="E48" s="56"/>
      <c r="F48" s="56"/>
    </row>
    <row r="49" spans="2:6" ht="12.75">
      <c r="B49" s="57"/>
      <c r="C49" s="56"/>
      <c r="D49" s="56"/>
      <c r="E49" s="56"/>
      <c r="F49" s="56"/>
    </row>
  </sheetData>
  <sheetProtection selectLockedCells="1" selectUnlockedCells="1"/>
  <mergeCells count="19">
    <mergeCell ref="B2:H2"/>
    <mergeCell ref="B3:H3"/>
    <mergeCell ref="C11:H11"/>
    <mergeCell ref="C12:H12"/>
    <mergeCell ref="C13:H13"/>
    <mergeCell ref="C14:H14"/>
    <mergeCell ref="C15:H15"/>
    <mergeCell ref="C16:H16"/>
    <mergeCell ref="C17:H17"/>
    <mergeCell ref="C18:H18"/>
    <mergeCell ref="B26:C26"/>
    <mergeCell ref="D26:F26"/>
    <mergeCell ref="C34:F34"/>
    <mergeCell ref="B27:C27"/>
    <mergeCell ref="B28:C28"/>
    <mergeCell ref="B29:C29"/>
    <mergeCell ref="B31:F31"/>
    <mergeCell ref="C32:F32"/>
    <mergeCell ref="C33:F3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G32"/>
  <sheetViews>
    <sheetView zoomScale="90" zoomScaleNormal="90" zoomScalePageLayoutView="0" workbookViewId="0" topLeftCell="A1">
      <selection activeCell="A1" sqref="A1"/>
    </sheetView>
  </sheetViews>
  <sheetFormatPr defaultColWidth="9.140625" defaultRowHeight="12.75"/>
  <cols>
    <col min="1" max="1" width="3.421875" style="18" customWidth="1"/>
    <col min="2" max="2" width="29.421875" style="18" customWidth="1"/>
    <col min="3" max="3" width="3.421875" style="18" customWidth="1"/>
    <col min="4" max="4" width="33.8515625" style="18" customWidth="1"/>
    <col min="5" max="5" width="15.7109375" style="18" customWidth="1"/>
    <col min="6" max="6" width="3.7109375" style="18" customWidth="1"/>
    <col min="7" max="14" width="9.140625" style="18" customWidth="1"/>
    <col min="15" max="16384" width="9.140625" style="18" customWidth="1"/>
  </cols>
  <sheetData>
    <row r="2" spans="2:4" ht="21" customHeight="1">
      <c r="B2" s="75" t="s">
        <v>31</v>
      </c>
      <c r="C2" s="66"/>
      <c r="D2" s="66"/>
    </row>
    <row r="5" spans="2:4" ht="15">
      <c r="B5" s="63" t="s">
        <v>3</v>
      </c>
      <c r="C5" s="20" t="s">
        <v>2</v>
      </c>
      <c r="D5" s="62" t="s">
        <v>131</v>
      </c>
    </row>
    <row r="6" spans="2:4" ht="15">
      <c r="B6" s="63" t="s">
        <v>8</v>
      </c>
      <c r="C6" s="20" t="s">
        <v>2</v>
      </c>
      <c r="D6" s="62"/>
    </row>
    <row r="7" spans="2:4" ht="15">
      <c r="B7" s="63" t="s">
        <v>9</v>
      </c>
      <c r="C7" s="20" t="s">
        <v>2</v>
      </c>
      <c r="D7" s="62"/>
    </row>
    <row r="8" spans="2:4" ht="15">
      <c r="B8" s="19" t="s">
        <v>10</v>
      </c>
      <c r="C8" s="20" t="s">
        <v>2</v>
      </c>
      <c r="D8" s="62" t="s">
        <v>132</v>
      </c>
    </row>
    <row r="9" spans="2:4" ht="15">
      <c r="B9" s="63" t="s">
        <v>9</v>
      </c>
      <c r="C9" s="20" t="s">
        <v>2</v>
      </c>
      <c r="D9" s="62"/>
    </row>
    <row r="10" spans="2:4" ht="15">
      <c r="B10" s="19" t="s">
        <v>6</v>
      </c>
      <c r="C10" s="20" t="s">
        <v>2</v>
      </c>
      <c r="D10" s="62" t="s">
        <v>90</v>
      </c>
    </row>
    <row r="11" spans="2:4" ht="15">
      <c r="B11" s="19" t="s">
        <v>7</v>
      </c>
      <c r="C11" s="20" t="s">
        <v>2</v>
      </c>
      <c r="D11" s="62" t="s">
        <v>91</v>
      </c>
    </row>
    <row r="12" spans="2:4" ht="15">
      <c r="B12" s="19" t="s">
        <v>11</v>
      </c>
      <c r="C12" s="20" t="s">
        <v>2</v>
      </c>
      <c r="D12" s="62" t="s">
        <v>130</v>
      </c>
    </row>
    <row r="13" spans="2:4" ht="15">
      <c r="B13" s="21" t="s">
        <v>12</v>
      </c>
      <c r="C13" s="20" t="s">
        <v>2</v>
      </c>
      <c r="D13" s="62"/>
    </row>
    <row r="15" spans="2:4" ht="15">
      <c r="B15" s="129"/>
      <c r="C15" s="129"/>
      <c r="D15" s="129"/>
    </row>
    <row r="22" ht="12.75">
      <c r="A22" s="81" t="s">
        <v>70</v>
      </c>
    </row>
    <row r="24" spans="1:7" ht="12.75">
      <c r="A24" s="82">
        <v>1</v>
      </c>
      <c r="B24" s="82" t="s">
        <v>71</v>
      </c>
      <c r="C24" s="82" t="s">
        <v>2</v>
      </c>
      <c r="D24" s="82" t="s">
        <v>72</v>
      </c>
      <c r="E24" s="82" t="s">
        <v>73</v>
      </c>
      <c r="F24" s="82" t="s">
        <v>25</v>
      </c>
      <c r="G24" s="83" t="s">
        <v>74</v>
      </c>
    </row>
    <row r="25" spans="1:7" ht="12.75">
      <c r="A25" s="82"/>
      <c r="B25" s="82"/>
      <c r="C25" s="82"/>
      <c r="D25" s="82" t="s">
        <v>75</v>
      </c>
      <c r="E25" s="82" t="s">
        <v>73</v>
      </c>
      <c r="F25" s="82" t="s">
        <v>25</v>
      </c>
      <c r="G25" s="83" t="s">
        <v>76</v>
      </c>
    </row>
    <row r="26" spans="1:7" ht="12.75">
      <c r="A26" s="82"/>
      <c r="B26" s="82"/>
      <c r="C26" s="82"/>
      <c r="D26" s="82" t="s">
        <v>77</v>
      </c>
      <c r="E26" s="82" t="s">
        <v>73</v>
      </c>
      <c r="F26" s="82" t="s">
        <v>25</v>
      </c>
      <c r="G26" s="83" t="s">
        <v>78</v>
      </c>
    </row>
    <row r="27" spans="1:7" ht="12.75">
      <c r="A27" s="84">
        <v>2</v>
      </c>
      <c r="B27" s="84" t="s">
        <v>79</v>
      </c>
      <c r="C27" s="84" t="s">
        <v>2</v>
      </c>
      <c r="D27" s="84" t="s">
        <v>72</v>
      </c>
      <c r="E27" s="84" t="s">
        <v>73</v>
      </c>
      <c r="F27" s="84" t="s">
        <v>25</v>
      </c>
      <c r="G27" s="85" t="s">
        <v>74</v>
      </c>
    </row>
    <row r="28" spans="1:7" ht="12.75">
      <c r="A28" s="84"/>
      <c r="B28" s="84"/>
      <c r="C28" s="84"/>
      <c r="D28" s="84" t="s">
        <v>75</v>
      </c>
      <c r="E28" s="84" t="s">
        <v>73</v>
      </c>
      <c r="F28" s="84" t="s">
        <v>25</v>
      </c>
      <c r="G28" s="85" t="s">
        <v>76</v>
      </c>
    </row>
    <row r="29" spans="1:7" ht="12.75">
      <c r="A29" s="84"/>
      <c r="B29" s="84"/>
      <c r="C29" s="84"/>
      <c r="D29" s="84" t="s">
        <v>77</v>
      </c>
      <c r="E29" s="84" t="s">
        <v>73</v>
      </c>
      <c r="F29" s="84" t="s">
        <v>25</v>
      </c>
      <c r="G29" s="85" t="s">
        <v>78</v>
      </c>
    </row>
    <row r="30" spans="1:7" ht="12.75">
      <c r="A30" s="86">
        <v>3</v>
      </c>
      <c r="B30" s="86" t="s">
        <v>80</v>
      </c>
      <c r="C30" s="86" t="s">
        <v>2</v>
      </c>
      <c r="D30" s="86" t="s">
        <v>72</v>
      </c>
      <c r="E30" s="86" t="s">
        <v>73</v>
      </c>
      <c r="F30" s="86" t="s">
        <v>25</v>
      </c>
      <c r="G30" s="87" t="s">
        <v>74</v>
      </c>
    </row>
    <row r="31" spans="1:7" ht="12.75">
      <c r="A31" s="86"/>
      <c r="B31" s="86"/>
      <c r="C31" s="86"/>
      <c r="D31" s="86" t="s">
        <v>75</v>
      </c>
      <c r="E31" s="86" t="s">
        <v>73</v>
      </c>
      <c r="F31" s="86" t="s">
        <v>25</v>
      </c>
      <c r="G31" s="87" t="s">
        <v>76</v>
      </c>
    </row>
    <row r="32" spans="1:7" ht="12.75">
      <c r="A32" s="86"/>
      <c r="B32" s="86"/>
      <c r="C32" s="86"/>
      <c r="D32" s="86" t="s">
        <v>77</v>
      </c>
      <c r="E32" s="86" t="s">
        <v>73</v>
      </c>
      <c r="F32" s="86" t="s">
        <v>25</v>
      </c>
      <c r="G32" s="87" t="s">
        <v>78</v>
      </c>
    </row>
  </sheetData>
  <sheetProtection formatColumns="0" formatRows="0" selectLockedCells="1"/>
  <protectedRanges>
    <protectedRange password="CA0F" sqref="D5" name="Range1_1"/>
  </protectedRanges>
  <mergeCells count="1">
    <mergeCell ref="B15:D15"/>
  </mergeCells>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AD45"/>
  <sheetViews>
    <sheetView view="pageBreakPreview" zoomScale="80" zoomScaleSheetLayoutView="80" zoomScalePageLayoutView="0" workbookViewId="0" topLeftCell="A1">
      <selection activeCell="K30" sqref="K30"/>
    </sheetView>
  </sheetViews>
  <sheetFormatPr defaultColWidth="9.140625" defaultRowHeight="12.75"/>
  <cols>
    <col min="1" max="1" width="3.7109375" style="18" customWidth="1"/>
    <col min="2" max="2" width="5.7109375" style="18" customWidth="1"/>
    <col min="3" max="3" width="12.7109375" style="18" customWidth="1"/>
    <col min="4" max="8" width="5.7109375" style="18" customWidth="1"/>
    <col min="9" max="11" width="15.7109375" style="18" customWidth="1"/>
    <col min="12" max="12" width="10.7109375" style="26" customWidth="1"/>
    <col min="13" max="27" width="5.7109375" style="18" customWidth="1"/>
    <col min="28" max="16384" width="9.140625" style="18" customWidth="1"/>
  </cols>
  <sheetData>
    <row r="1" spans="1:12" ht="12.75" customHeight="1">
      <c r="A1" s="38"/>
      <c r="B1" s="38"/>
      <c r="C1" s="38"/>
      <c r="D1" s="38"/>
      <c r="E1" s="38"/>
      <c r="F1" s="38"/>
      <c r="G1" s="38"/>
      <c r="H1" s="38"/>
      <c r="I1" s="38"/>
      <c r="J1" s="38"/>
      <c r="K1" s="38"/>
      <c r="L1" s="39"/>
    </row>
    <row r="2" spans="1:12" ht="18">
      <c r="A2" s="38"/>
      <c r="B2" s="134" t="s">
        <v>1</v>
      </c>
      <c r="C2" s="134"/>
      <c r="D2" s="134"/>
      <c r="E2" s="134"/>
      <c r="F2" s="134"/>
      <c r="G2" s="134"/>
      <c r="H2" s="134"/>
      <c r="I2" s="134"/>
      <c r="J2" s="134"/>
      <c r="K2" s="134"/>
      <c r="L2" s="134"/>
    </row>
    <row r="3" spans="1:12" ht="18">
      <c r="A3" s="38"/>
      <c r="B3" s="134" t="str">
        <f>"TAHUN PELAJARAN"&amp;" "&amp;'Data Sekolah'!D12</f>
        <v>TAHUN PELAJARAN 2020/2021</v>
      </c>
      <c r="C3" s="134"/>
      <c r="D3" s="134"/>
      <c r="E3" s="134"/>
      <c r="F3" s="134"/>
      <c r="G3" s="134"/>
      <c r="H3" s="134"/>
      <c r="I3" s="134"/>
      <c r="J3" s="134"/>
      <c r="K3" s="134"/>
      <c r="L3" s="134"/>
    </row>
    <row r="4" ht="12.75">
      <c r="A4" s="38"/>
    </row>
    <row r="5" ht="12.75">
      <c r="A5" s="38"/>
    </row>
    <row r="6" spans="1:11" ht="14.25">
      <c r="A6" s="38"/>
      <c r="B6" s="1" t="str">
        <f>'Data Sekolah'!$B$5</f>
        <v>Nama Sekolah</v>
      </c>
      <c r="D6" s="17" t="s">
        <v>2</v>
      </c>
      <c r="E6" s="14" t="str">
        <f>'Data Sekolah'!D5</f>
        <v>DATADIKDASMEN.COM</v>
      </c>
      <c r="F6" s="2"/>
      <c r="G6" s="14"/>
      <c r="H6" s="14"/>
      <c r="I6" s="14"/>
      <c r="J6" s="14"/>
      <c r="K6" s="14"/>
    </row>
    <row r="7" spans="1:11" ht="14.25">
      <c r="A7" s="38"/>
      <c r="B7" s="1" t="s">
        <v>4</v>
      </c>
      <c r="D7" s="17" t="s">
        <v>2</v>
      </c>
      <c r="E7" s="15" t="s">
        <v>13</v>
      </c>
      <c r="F7" s="2"/>
      <c r="G7" s="15"/>
      <c r="H7" s="15"/>
      <c r="I7" s="15"/>
      <c r="J7" s="15"/>
      <c r="K7" s="15"/>
    </row>
    <row r="8" spans="1:11" ht="14.25">
      <c r="A8" s="38"/>
      <c r="B8" s="1" t="s">
        <v>5</v>
      </c>
      <c r="D8" s="17" t="s">
        <v>2</v>
      </c>
      <c r="E8" s="14" t="str">
        <f>'Data Sekolah'!D8</f>
        <v>CHOIRUL AZIZAH,M.Pd.</v>
      </c>
      <c r="F8" s="2"/>
      <c r="G8" s="14"/>
      <c r="H8" s="14"/>
      <c r="I8" s="14"/>
      <c r="J8" s="14"/>
      <c r="K8" s="14"/>
    </row>
    <row r="9" spans="1:11" ht="14.25">
      <c r="A9" s="38"/>
      <c r="B9" s="1" t="s">
        <v>6</v>
      </c>
      <c r="D9" s="17" t="s">
        <v>2</v>
      </c>
      <c r="E9" s="14" t="str">
        <f>'Data Sekolah'!D10</f>
        <v>3 (TIGA)</v>
      </c>
      <c r="F9" s="2"/>
      <c r="G9" s="14"/>
      <c r="H9" s="14"/>
      <c r="I9" s="14"/>
      <c r="J9" s="14"/>
      <c r="K9" s="14"/>
    </row>
    <row r="10" spans="1:11" ht="14.25">
      <c r="A10" s="38"/>
      <c r="B10" s="1" t="s">
        <v>7</v>
      </c>
      <c r="D10" s="17" t="s">
        <v>2</v>
      </c>
      <c r="E10" s="14" t="str">
        <f>'Data Sekolah'!D11</f>
        <v>1 </v>
      </c>
      <c r="F10" s="2"/>
      <c r="G10" s="14"/>
      <c r="H10" s="14"/>
      <c r="I10" s="14"/>
      <c r="J10" s="14"/>
      <c r="K10" s="14"/>
    </row>
    <row r="11" ht="12.75">
      <c r="A11" s="38"/>
    </row>
    <row r="12" ht="12.75">
      <c r="A12" s="38"/>
    </row>
    <row r="13" spans="1:4" ht="15.75">
      <c r="A13" s="38"/>
      <c r="B13" s="27" t="s">
        <v>14</v>
      </c>
      <c r="D13" s="27"/>
    </row>
    <row r="14" ht="12.75">
      <c r="A14" s="38"/>
    </row>
    <row r="15" spans="1:12" ht="21.75" customHeight="1">
      <c r="A15" s="38"/>
      <c r="B15" s="28" t="s">
        <v>15</v>
      </c>
      <c r="C15" s="139" t="s">
        <v>19</v>
      </c>
      <c r="D15" s="139"/>
      <c r="E15" s="139"/>
      <c r="F15" s="139"/>
      <c r="G15" s="139"/>
      <c r="H15" s="139"/>
      <c r="I15" s="139"/>
      <c r="J15" s="139"/>
      <c r="K15" s="139"/>
      <c r="L15" s="139"/>
    </row>
    <row r="16" spans="1:12" ht="35.25" customHeight="1">
      <c r="A16" s="38"/>
      <c r="B16" s="28" t="s">
        <v>16</v>
      </c>
      <c r="C16" s="140" t="s">
        <v>20</v>
      </c>
      <c r="D16" s="140"/>
      <c r="E16" s="140"/>
      <c r="F16" s="140"/>
      <c r="G16" s="140"/>
      <c r="H16" s="140"/>
      <c r="I16" s="140"/>
      <c r="J16" s="140"/>
      <c r="K16" s="140"/>
      <c r="L16" s="140"/>
    </row>
    <row r="17" spans="1:30" ht="45.75" customHeight="1">
      <c r="A17" s="38"/>
      <c r="B17" s="28" t="s">
        <v>17</v>
      </c>
      <c r="C17" s="140" t="s">
        <v>21</v>
      </c>
      <c r="D17" s="140"/>
      <c r="E17" s="140"/>
      <c r="F17" s="140"/>
      <c r="G17" s="140"/>
      <c r="H17" s="140"/>
      <c r="I17" s="140"/>
      <c r="J17" s="140"/>
      <c r="K17" s="140"/>
      <c r="L17" s="140"/>
      <c r="P17" s="29"/>
      <c r="Q17" s="30"/>
      <c r="R17" s="30"/>
      <c r="S17" s="30"/>
      <c r="T17" s="30"/>
      <c r="U17" s="30"/>
      <c r="V17" s="30"/>
      <c r="W17" s="30"/>
      <c r="X17" s="30"/>
      <c r="Y17" s="30"/>
      <c r="Z17" s="30"/>
      <c r="AA17" s="30"/>
      <c r="AB17" s="30"/>
      <c r="AC17" s="30"/>
      <c r="AD17" s="29"/>
    </row>
    <row r="18" spans="1:12" ht="39.75" customHeight="1">
      <c r="A18" s="38"/>
      <c r="B18" s="28" t="s">
        <v>18</v>
      </c>
      <c r="C18" s="140" t="s">
        <v>22</v>
      </c>
      <c r="D18" s="140"/>
      <c r="E18" s="140"/>
      <c r="F18" s="140"/>
      <c r="G18" s="140"/>
      <c r="H18" s="140"/>
      <c r="I18" s="140"/>
      <c r="J18" s="140"/>
      <c r="K18" s="140"/>
      <c r="L18" s="140"/>
    </row>
    <row r="19" ht="12.75">
      <c r="A19" s="38"/>
    </row>
    <row r="20" ht="12.75">
      <c r="A20" s="38"/>
    </row>
    <row r="21" spans="1:12" ht="19.5" customHeight="1">
      <c r="A21" s="38"/>
      <c r="B21" s="135" t="s">
        <v>29</v>
      </c>
      <c r="C21" s="135" t="s">
        <v>27</v>
      </c>
      <c r="D21" s="141" t="s">
        <v>28</v>
      </c>
      <c r="E21" s="142"/>
      <c r="F21" s="142"/>
      <c r="G21" s="142"/>
      <c r="H21" s="143"/>
      <c r="I21" s="161" t="s">
        <v>23</v>
      </c>
      <c r="J21" s="161"/>
      <c r="K21" s="161"/>
      <c r="L21" s="150" t="s">
        <v>69</v>
      </c>
    </row>
    <row r="22" spans="1:12" ht="30" customHeight="1">
      <c r="A22" s="38"/>
      <c r="B22" s="136"/>
      <c r="C22" s="136"/>
      <c r="D22" s="144"/>
      <c r="E22" s="145"/>
      <c r="F22" s="145"/>
      <c r="G22" s="145"/>
      <c r="H22" s="146"/>
      <c r="I22" s="138" t="s">
        <v>47</v>
      </c>
      <c r="J22" s="138" t="s">
        <v>46</v>
      </c>
      <c r="K22" s="153" t="s">
        <v>45</v>
      </c>
      <c r="L22" s="151"/>
    </row>
    <row r="23" spans="1:12" ht="30" customHeight="1">
      <c r="A23" s="38"/>
      <c r="B23" s="136"/>
      <c r="C23" s="136"/>
      <c r="D23" s="144"/>
      <c r="E23" s="145"/>
      <c r="F23" s="145"/>
      <c r="G23" s="145"/>
      <c r="H23" s="146"/>
      <c r="I23" s="138"/>
      <c r="J23" s="138"/>
      <c r="K23" s="154"/>
      <c r="L23" s="151"/>
    </row>
    <row r="24" spans="1:12" ht="15" customHeight="1">
      <c r="A24" s="38"/>
      <c r="B24" s="137"/>
      <c r="C24" s="137"/>
      <c r="D24" s="147"/>
      <c r="E24" s="148"/>
      <c r="F24" s="148"/>
      <c r="G24" s="148"/>
      <c r="H24" s="149"/>
      <c r="I24" s="71" t="s">
        <v>68</v>
      </c>
      <c r="J24" s="71" t="s">
        <v>68</v>
      </c>
      <c r="K24" s="71" t="s">
        <v>68</v>
      </c>
      <c r="L24" s="152"/>
    </row>
    <row r="25" spans="1:12" ht="79.5" customHeight="1">
      <c r="A25" s="38"/>
      <c r="B25" s="67">
        <v>1</v>
      </c>
      <c r="C25" s="69">
        <v>3.1</v>
      </c>
      <c r="D25" s="130" t="s">
        <v>81</v>
      </c>
      <c r="E25" s="131"/>
      <c r="F25" s="131"/>
      <c r="G25" s="131"/>
      <c r="H25" s="132"/>
      <c r="I25" s="22">
        <v>100</v>
      </c>
      <c r="J25" s="22">
        <v>100</v>
      </c>
      <c r="K25" s="22">
        <v>100</v>
      </c>
      <c r="L25" s="68">
        <f>(I25+J25+K25)/3</f>
        <v>100</v>
      </c>
    </row>
    <row r="26" spans="1:12" ht="60" customHeight="1">
      <c r="A26" s="38"/>
      <c r="B26" s="67">
        <f>B25+1</f>
        <v>2</v>
      </c>
      <c r="C26" s="69">
        <v>3.2</v>
      </c>
      <c r="D26" s="130" t="s">
        <v>82</v>
      </c>
      <c r="E26" s="131"/>
      <c r="F26" s="131"/>
      <c r="G26" s="131"/>
      <c r="H26" s="132"/>
      <c r="I26" s="22">
        <v>100</v>
      </c>
      <c r="J26" s="22">
        <v>100</v>
      </c>
      <c r="K26" s="22">
        <v>100</v>
      </c>
      <c r="L26" s="68">
        <f aca="true" t="shared" si="0" ref="L26:L32">(I26+J26+K26)/3</f>
        <v>100</v>
      </c>
    </row>
    <row r="27" spans="1:12" ht="60" customHeight="1">
      <c r="A27" s="38"/>
      <c r="B27" s="67">
        <f aca="true" t="shared" si="1" ref="B27:B32">B26+1</f>
        <v>3</v>
      </c>
      <c r="C27" s="69">
        <v>3.3</v>
      </c>
      <c r="D27" s="130" t="s">
        <v>83</v>
      </c>
      <c r="E27" s="131"/>
      <c r="F27" s="131"/>
      <c r="G27" s="131"/>
      <c r="H27" s="132"/>
      <c r="I27" s="22">
        <v>100</v>
      </c>
      <c r="J27" s="22">
        <v>100</v>
      </c>
      <c r="K27" s="22">
        <v>100</v>
      </c>
      <c r="L27" s="68">
        <f t="shared" si="0"/>
        <v>100</v>
      </c>
    </row>
    <row r="28" spans="1:12" ht="60" customHeight="1">
      <c r="A28" s="38"/>
      <c r="B28" s="67">
        <f t="shared" si="1"/>
        <v>4</v>
      </c>
      <c r="C28" s="69">
        <v>3.4</v>
      </c>
      <c r="D28" s="130" t="s">
        <v>84</v>
      </c>
      <c r="E28" s="131"/>
      <c r="F28" s="131"/>
      <c r="G28" s="131"/>
      <c r="H28" s="132"/>
      <c r="I28" s="22">
        <v>100</v>
      </c>
      <c r="J28" s="22">
        <v>100</v>
      </c>
      <c r="K28" s="22">
        <v>100</v>
      </c>
      <c r="L28" s="68">
        <f t="shared" si="0"/>
        <v>100</v>
      </c>
    </row>
    <row r="29" spans="1:12" ht="60" customHeight="1">
      <c r="A29" s="38"/>
      <c r="B29" s="67">
        <f t="shared" si="1"/>
        <v>5</v>
      </c>
      <c r="C29" s="69">
        <v>4.1</v>
      </c>
      <c r="D29" s="130" t="s">
        <v>85</v>
      </c>
      <c r="E29" s="131"/>
      <c r="F29" s="131"/>
      <c r="G29" s="131"/>
      <c r="H29" s="132"/>
      <c r="I29" s="22">
        <v>100</v>
      </c>
      <c r="J29" s="22">
        <v>100</v>
      </c>
      <c r="K29" s="22">
        <v>100</v>
      </c>
      <c r="L29" s="68">
        <f t="shared" si="0"/>
        <v>100</v>
      </c>
    </row>
    <row r="30" spans="1:12" ht="60" customHeight="1">
      <c r="A30" s="38"/>
      <c r="B30" s="67">
        <f t="shared" si="1"/>
        <v>6</v>
      </c>
      <c r="C30" s="69">
        <v>4.2</v>
      </c>
      <c r="D30" s="130" t="s">
        <v>86</v>
      </c>
      <c r="E30" s="131"/>
      <c r="F30" s="131"/>
      <c r="G30" s="131"/>
      <c r="H30" s="132"/>
      <c r="I30" s="22">
        <v>100</v>
      </c>
      <c r="J30" s="22">
        <v>100</v>
      </c>
      <c r="K30" s="22">
        <v>100</v>
      </c>
      <c r="L30" s="68">
        <f t="shared" si="0"/>
        <v>100</v>
      </c>
    </row>
    <row r="31" spans="1:12" ht="60" customHeight="1">
      <c r="A31" s="38"/>
      <c r="B31" s="67">
        <f t="shared" si="1"/>
        <v>7</v>
      </c>
      <c r="C31" s="69">
        <v>4.3</v>
      </c>
      <c r="D31" s="130" t="s">
        <v>87</v>
      </c>
      <c r="E31" s="131"/>
      <c r="F31" s="131"/>
      <c r="G31" s="131"/>
      <c r="H31" s="132"/>
      <c r="I31" s="22">
        <v>100</v>
      </c>
      <c r="J31" s="22">
        <v>100</v>
      </c>
      <c r="K31" s="22">
        <v>100</v>
      </c>
      <c r="L31" s="68">
        <f t="shared" si="0"/>
        <v>100</v>
      </c>
    </row>
    <row r="32" spans="1:12" ht="60" customHeight="1">
      <c r="A32" s="38"/>
      <c r="B32" s="67">
        <f t="shared" si="1"/>
        <v>8</v>
      </c>
      <c r="C32" s="69">
        <v>4.4</v>
      </c>
      <c r="D32" s="130" t="s">
        <v>88</v>
      </c>
      <c r="E32" s="131"/>
      <c r="F32" s="131"/>
      <c r="G32" s="131"/>
      <c r="H32" s="132"/>
      <c r="I32" s="22">
        <v>100</v>
      </c>
      <c r="J32" s="22">
        <v>100</v>
      </c>
      <c r="K32" s="22">
        <v>100</v>
      </c>
      <c r="L32" s="68">
        <f t="shared" si="0"/>
        <v>100</v>
      </c>
    </row>
    <row r="33" spans="1:12" ht="15.75">
      <c r="A33" s="38"/>
      <c r="B33" s="31"/>
      <c r="C33" s="160" t="s">
        <v>24</v>
      </c>
      <c r="D33" s="159"/>
      <c r="E33" s="32" t="s">
        <v>25</v>
      </c>
      <c r="F33" s="33">
        <f>COUNT(C25:C32)</f>
        <v>8</v>
      </c>
      <c r="G33" s="34"/>
      <c r="H33" s="34"/>
      <c r="I33" s="34"/>
      <c r="J33" s="34"/>
      <c r="K33" s="34"/>
      <c r="L33" s="35">
        <f>(SUM(L25:L32))/F33</f>
        <v>100</v>
      </c>
    </row>
    <row r="34" spans="1:12" ht="15.75">
      <c r="A34" s="38"/>
      <c r="B34" s="31"/>
      <c r="C34" s="158" t="s">
        <v>89</v>
      </c>
      <c r="D34" s="159"/>
      <c r="E34" s="159"/>
      <c r="F34" s="159"/>
      <c r="G34" s="159"/>
      <c r="H34" s="159"/>
      <c r="I34" s="159"/>
      <c r="J34" s="159"/>
      <c r="K34" s="159"/>
      <c r="L34" s="60">
        <f>ROUND(L33,0)</f>
        <v>100</v>
      </c>
    </row>
    <row r="35" ht="12.75">
      <c r="A35" s="38"/>
    </row>
    <row r="36" ht="12.75">
      <c r="A36" s="38"/>
    </row>
    <row r="37" spans="1:12" ht="14.25" customHeight="1">
      <c r="A37" s="38"/>
      <c r="C37" s="157" t="s">
        <v>26</v>
      </c>
      <c r="D37" s="157"/>
      <c r="E37" s="157"/>
      <c r="F37" s="157"/>
      <c r="K37" s="9">
        <f>'Data Sekolah'!$D$13</f>
        <v>0</v>
      </c>
      <c r="L37" s="9"/>
    </row>
    <row r="38" spans="1:18" ht="15" customHeight="1">
      <c r="A38" s="38"/>
      <c r="C38" s="157" t="str">
        <f>'Data Sekolah'!$B$6</f>
        <v>Nama Kepala Sekolah</v>
      </c>
      <c r="D38" s="157"/>
      <c r="E38" s="157"/>
      <c r="F38" s="157"/>
      <c r="K38" s="10" t="s">
        <v>5</v>
      </c>
      <c r="L38" s="10"/>
      <c r="N38" s="4"/>
      <c r="O38" s="4"/>
      <c r="P38" s="4"/>
      <c r="Q38" s="4"/>
      <c r="R38" s="3"/>
    </row>
    <row r="39" spans="1:18" ht="15" customHeight="1">
      <c r="A39" s="38"/>
      <c r="B39" s="7"/>
      <c r="C39" s="7"/>
      <c r="D39" s="7"/>
      <c r="E39" s="7"/>
      <c r="K39" s="11"/>
      <c r="L39" s="11"/>
      <c r="N39" s="4"/>
      <c r="O39" s="4"/>
      <c r="P39" s="4"/>
      <c r="Q39" s="4"/>
      <c r="R39" s="3"/>
    </row>
    <row r="40" spans="1:18" ht="15" customHeight="1">
      <c r="A40" s="38"/>
      <c r="B40" s="7"/>
      <c r="C40" s="7"/>
      <c r="D40" s="7"/>
      <c r="E40" s="7"/>
      <c r="K40" s="11"/>
      <c r="L40" s="11"/>
      <c r="N40" s="3"/>
      <c r="O40" s="3"/>
      <c r="P40" s="3"/>
      <c r="Q40" s="7"/>
      <c r="R40" s="3"/>
    </row>
    <row r="41" spans="1:18" ht="15">
      <c r="A41" s="38"/>
      <c r="B41" s="7"/>
      <c r="C41" s="7"/>
      <c r="D41" s="7"/>
      <c r="E41" s="8"/>
      <c r="K41" s="37"/>
      <c r="L41" s="37"/>
      <c r="N41" s="3"/>
      <c r="O41" s="3"/>
      <c r="P41" s="3"/>
      <c r="Q41" s="7"/>
      <c r="R41" s="3"/>
    </row>
    <row r="42" spans="1:18" ht="15">
      <c r="A42" s="38"/>
      <c r="C42" s="155">
        <f>'Data Sekolah'!$D$6</f>
        <v>0</v>
      </c>
      <c r="D42" s="156"/>
      <c r="E42" s="156"/>
      <c r="F42" s="156"/>
      <c r="K42" s="12" t="str">
        <f>'Data Sekolah'!$D$8</f>
        <v>CHOIRUL AZIZAH,M.Pd.</v>
      </c>
      <c r="L42" s="13"/>
      <c r="N42" s="3"/>
      <c r="O42" s="3"/>
      <c r="P42" s="3"/>
      <c r="Q42" s="7"/>
      <c r="R42" s="3"/>
    </row>
    <row r="43" spans="1:18" ht="15">
      <c r="A43" s="38"/>
      <c r="C43" s="133" t="str">
        <f>'Data Sekolah'!$B$7&amp;":"&amp;'Data Sekolah'!$D$7</f>
        <v>NIP:</v>
      </c>
      <c r="D43" s="133"/>
      <c r="E43" s="133"/>
      <c r="F43" s="133"/>
      <c r="K43" s="10" t="str">
        <f>'Data Sekolah'!$B$9&amp;":"&amp;'Data Sekolah'!$D$9</f>
        <v>NIP:</v>
      </c>
      <c r="L43" s="10"/>
      <c r="N43" s="5"/>
      <c r="O43" s="5"/>
      <c r="P43" s="5"/>
      <c r="Q43" s="5"/>
      <c r="R43" s="3"/>
    </row>
    <row r="44" spans="1:18" ht="15">
      <c r="A44" s="38"/>
      <c r="D44" s="59"/>
      <c r="E44" s="59"/>
      <c r="F44" s="59"/>
      <c r="G44" s="59"/>
      <c r="H44" s="59"/>
      <c r="L44" s="13"/>
      <c r="M44" s="13"/>
      <c r="N44" s="6"/>
      <c r="O44" s="6"/>
      <c r="P44" s="6"/>
      <c r="Q44" s="6"/>
      <c r="R44" s="6"/>
    </row>
    <row r="45" spans="4:13" ht="14.25">
      <c r="D45" s="133"/>
      <c r="E45" s="133"/>
      <c r="F45" s="133"/>
      <c r="G45" s="133"/>
      <c r="H45" s="133"/>
      <c r="L45" s="10"/>
      <c r="M45" s="10"/>
    </row>
  </sheetData>
  <sheetProtection selectLockedCells="1"/>
  <mergeCells count="29">
    <mergeCell ref="D31:H31"/>
    <mergeCell ref="C17:L17"/>
    <mergeCell ref="C42:F42"/>
    <mergeCell ref="C38:F38"/>
    <mergeCell ref="C37:F37"/>
    <mergeCell ref="C34:K34"/>
    <mergeCell ref="C33:D33"/>
    <mergeCell ref="I21:K21"/>
    <mergeCell ref="D28:H28"/>
    <mergeCell ref="D29:H29"/>
    <mergeCell ref="D30:H30"/>
    <mergeCell ref="B21:B24"/>
    <mergeCell ref="D21:H24"/>
    <mergeCell ref="D26:H26"/>
    <mergeCell ref="D27:H27"/>
    <mergeCell ref="C18:L18"/>
    <mergeCell ref="L21:L24"/>
    <mergeCell ref="J22:J23"/>
    <mergeCell ref="K22:K23"/>
    <mergeCell ref="D32:H32"/>
    <mergeCell ref="D45:H45"/>
    <mergeCell ref="C43:F43"/>
    <mergeCell ref="B2:L2"/>
    <mergeCell ref="B3:L3"/>
    <mergeCell ref="D25:H25"/>
    <mergeCell ref="C21:C24"/>
    <mergeCell ref="I22:I23"/>
    <mergeCell ref="C15:L15"/>
    <mergeCell ref="C16:L16"/>
  </mergeCells>
  <printOptions/>
  <pageMargins left="0.5" right="0.4" top="0.5" bottom="0.5"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L54"/>
  <sheetViews>
    <sheetView view="pageBreakPreview" zoomScale="80" zoomScaleSheetLayoutView="80" zoomScalePageLayoutView="0" workbookViewId="0" topLeftCell="A31">
      <selection activeCell="I34" sqref="I34"/>
    </sheetView>
  </sheetViews>
  <sheetFormatPr defaultColWidth="9.140625" defaultRowHeight="12.75"/>
  <cols>
    <col min="1" max="1" width="3.7109375" style="18" customWidth="1"/>
    <col min="2" max="2" width="5.7109375" style="18" customWidth="1"/>
    <col min="3" max="3" width="12.7109375" style="18" customWidth="1"/>
    <col min="4" max="8" width="5.7109375" style="18" customWidth="1"/>
    <col min="9" max="11" width="15.7109375" style="18" customWidth="1"/>
    <col min="12" max="12" width="10.7109375" style="18" customWidth="1"/>
    <col min="13" max="19" width="5.7109375" style="18" customWidth="1"/>
    <col min="20" max="16384" width="9.140625" style="18" customWidth="1"/>
  </cols>
  <sheetData>
    <row r="1" spans="1:12" ht="12.75" customHeight="1">
      <c r="A1" s="38"/>
      <c r="D1" s="38"/>
      <c r="E1" s="38"/>
      <c r="F1" s="38"/>
      <c r="G1" s="38"/>
      <c r="H1" s="38"/>
      <c r="I1" s="38"/>
      <c r="J1" s="38"/>
      <c r="K1" s="38"/>
      <c r="L1" s="38"/>
    </row>
    <row r="2" spans="1:12" ht="18">
      <c r="A2" s="38"/>
      <c r="B2" s="134" t="s">
        <v>1</v>
      </c>
      <c r="C2" s="134"/>
      <c r="D2" s="134"/>
      <c r="E2" s="134"/>
      <c r="F2" s="134"/>
      <c r="G2" s="134"/>
      <c r="H2" s="134"/>
      <c r="I2" s="134"/>
      <c r="J2" s="134"/>
      <c r="K2" s="134"/>
      <c r="L2" s="134"/>
    </row>
    <row r="3" spans="1:12" ht="18">
      <c r="A3" s="38"/>
      <c r="B3" s="134" t="str">
        <f>"TAHUN PELAJARAN"&amp;" "&amp;'Data Sekolah'!D12</f>
        <v>TAHUN PELAJARAN 2020/2021</v>
      </c>
      <c r="C3" s="134"/>
      <c r="D3" s="134"/>
      <c r="E3" s="134"/>
      <c r="F3" s="134"/>
      <c r="G3" s="134"/>
      <c r="H3" s="134"/>
      <c r="I3" s="134"/>
      <c r="J3" s="134"/>
      <c r="K3" s="134"/>
      <c r="L3" s="134"/>
    </row>
    <row r="4" spans="1:12" ht="12.75">
      <c r="A4" s="38"/>
      <c r="K4" s="26"/>
      <c r="L4" s="26"/>
    </row>
    <row r="5" spans="1:12" ht="12.75">
      <c r="A5" s="38"/>
      <c r="K5" s="26"/>
      <c r="L5" s="26"/>
    </row>
    <row r="6" spans="1:12" ht="14.25">
      <c r="A6" s="38"/>
      <c r="B6" s="1" t="str">
        <f>'Data Sekolah'!$B$5</f>
        <v>Nama Sekolah</v>
      </c>
      <c r="D6" s="17" t="s">
        <v>2</v>
      </c>
      <c r="E6" s="14" t="str">
        <f>'Data Sekolah'!D5</f>
        <v>DATADIKDASMEN.COM</v>
      </c>
      <c r="F6" s="2"/>
      <c r="G6" s="14"/>
      <c r="H6" s="14"/>
      <c r="I6" s="14"/>
      <c r="J6" s="14"/>
      <c r="L6" s="26"/>
    </row>
    <row r="7" spans="1:12" ht="14.25">
      <c r="A7" s="38"/>
      <c r="B7" s="1" t="s">
        <v>4</v>
      </c>
      <c r="D7" s="17" t="s">
        <v>2</v>
      </c>
      <c r="E7" s="15" t="s">
        <v>30</v>
      </c>
      <c r="F7" s="2"/>
      <c r="G7" s="15"/>
      <c r="H7" s="15"/>
      <c r="I7" s="15"/>
      <c r="J7" s="15"/>
      <c r="L7" s="26"/>
    </row>
    <row r="8" spans="1:12" ht="14.25">
      <c r="A8" s="38"/>
      <c r="B8" s="1" t="s">
        <v>5</v>
      </c>
      <c r="D8" s="17" t="s">
        <v>2</v>
      </c>
      <c r="E8" s="14" t="str">
        <f>'Data Sekolah'!D8</f>
        <v>CHOIRUL AZIZAH,M.Pd.</v>
      </c>
      <c r="F8" s="2"/>
      <c r="G8" s="14"/>
      <c r="H8" s="14"/>
      <c r="I8" s="14"/>
      <c r="J8" s="14"/>
      <c r="L8" s="26"/>
    </row>
    <row r="9" spans="1:12" ht="14.25">
      <c r="A9" s="38"/>
      <c r="B9" s="1" t="s">
        <v>6</v>
      </c>
      <c r="D9" s="17" t="s">
        <v>2</v>
      </c>
      <c r="E9" s="14" t="str">
        <f>'Data Sekolah'!D10</f>
        <v>3 (TIGA)</v>
      </c>
      <c r="F9" s="2"/>
      <c r="G9" s="14"/>
      <c r="H9" s="14"/>
      <c r="I9" s="14"/>
      <c r="J9" s="14"/>
      <c r="L9" s="26"/>
    </row>
    <row r="10" spans="1:12" ht="14.25">
      <c r="A10" s="38"/>
      <c r="B10" s="1" t="s">
        <v>7</v>
      </c>
      <c r="D10" s="17" t="s">
        <v>2</v>
      </c>
      <c r="E10" s="14" t="str">
        <f>'Data Sekolah'!D11</f>
        <v>1 </v>
      </c>
      <c r="F10" s="2"/>
      <c r="G10" s="14"/>
      <c r="H10" s="14"/>
      <c r="I10" s="14"/>
      <c r="J10" s="14"/>
      <c r="L10" s="26"/>
    </row>
    <row r="11" spans="1:12" ht="12.75">
      <c r="A11" s="38"/>
      <c r="L11" s="26"/>
    </row>
    <row r="12" spans="1:12" ht="12.75">
      <c r="A12" s="38"/>
      <c r="L12" s="26"/>
    </row>
    <row r="13" spans="1:12" ht="15.75">
      <c r="A13" s="38"/>
      <c r="B13" s="27" t="s">
        <v>14</v>
      </c>
      <c r="D13" s="27"/>
      <c r="L13" s="26"/>
    </row>
    <row r="14" spans="1:12" ht="12.75">
      <c r="A14" s="38"/>
      <c r="L14" s="26"/>
    </row>
    <row r="15" spans="1:12" ht="19.5" customHeight="1">
      <c r="A15" s="38"/>
      <c r="B15" s="28" t="s">
        <v>15</v>
      </c>
      <c r="C15" s="139" t="s">
        <v>19</v>
      </c>
      <c r="D15" s="139"/>
      <c r="E15" s="139"/>
      <c r="F15" s="139"/>
      <c r="G15" s="139"/>
      <c r="H15" s="139"/>
      <c r="I15" s="139"/>
      <c r="J15" s="139"/>
      <c r="K15" s="139"/>
      <c r="L15" s="139"/>
    </row>
    <row r="16" spans="1:12" ht="34.5" customHeight="1">
      <c r="A16" s="38"/>
      <c r="B16" s="28" t="s">
        <v>16</v>
      </c>
      <c r="C16" s="140" t="s">
        <v>20</v>
      </c>
      <c r="D16" s="140"/>
      <c r="E16" s="140"/>
      <c r="F16" s="140"/>
      <c r="G16" s="140"/>
      <c r="H16" s="140"/>
      <c r="I16" s="140"/>
      <c r="J16" s="140"/>
      <c r="K16" s="140"/>
      <c r="L16" s="140"/>
    </row>
    <row r="17" spans="1:12" ht="45" customHeight="1">
      <c r="A17" s="38"/>
      <c r="B17" s="28" t="s">
        <v>17</v>
      </c>
      <c r="C17" s="140" t="s">
        <v>21</v>
      </c>
      <c r="D17" s="140"/>
      <c r="E17" s="140"/>
      <c r="F17" s="140"/>
      <c r="G17" s="140"/>
      <c r="H17" s="140"/>
      <c r="I17" s="140"/>
      <c r="J17" s="140"/>
      <c r="K17" s="140"/>
      <c r="L17" s="140"/>
    </row>
    <row r="18" spans="1:12" ht="45" customHeight="1">
      <c r="A18" s="38"/>
      <c r="B18" s="28" t="s">
        <v>18</v>
      </c>
      <c r="C18" s="140" t="s">
        <v>22</v>
      </c>
      <c r="D18" s="140"/>
      <c r="E18" s="140"/>
      <c r="F18" s="140"/>
      <c r="G18" s="140"/>
      <c r="H18" s="140"/>
      <c r="I18" s="140"/>
      <c r="J18" s="140"/>
      <c r="K18" s="140"/>
      <c r="L18" s="140"/>
    </row>
    <row r="19" spans="1:12" ht="12.75" customHeight="1">
      <c r="A19" s="38"/>
      <c r="L19" s="26"/>
    </row>
    <row r="20" spans="1:12" ht="12.75" customHeight="1">
      <c r="A20" s="38"/>
      <c r="L20" s="26"/>
    </row>
    <row r="21" spans="1:12" ht="19.5" customHeight="1">
      <c r="A21" s="38"/>
      <c r="B21" s="135" t="s">
        <v>29</v>
      </c>
      <c r="C21" s="135" t="s">
        <v>27</v>
      </c>
      <c r="D21" s="141" t="s">
        <v>28</v>
      </c>
      <c r="E21" s="142"/>
      <c r="F21" s="142"/>
      <c r="G21" s="142"/>
      <c r="H21" s="143"/>
      <c r="I21" s="161" t="s">
        <v>23</v>
      </c>
      <c r="J21" s="161"/>
      <c r="K21" s="161"/>
      <c r="L21" s="150" t="s">
        <v>69</v>
      </c>
    </row>
    <row r="22" spans="1:12" ht="30" customHeight="1">
      <c r="A22" s="38"/>
      <c r="B22" s="136"/>
      <c r="C22" s="136"/>
      <c r="D22" s="144"/>
      <c r="E22" s="145"/>
      <c r="F22" s="145"/>
      <c r="G22" s="145"/>
      <c r="H22" s="146"/>
      <c r="I22" s="138" t="s">
        <v>47</v>
      </c>
      <c r="J22" s="138" t="s">
        <v>46</v>
      </c>
      <c r="K22" s="153" t="s">
        <v>45</v>
      </c>
      <c r="L22" s="151"/>
    </row>
    <row r="23" spans="1:12" ht="30" customHeight="1">
      <c r="A23" s="38"/>
      <c r="B23" s="136"/>
      <c r="C23" s="136"/>
      <c r="D23" s="144"/>
      <c r="E23" s="145"/>
      <c r="F23" s="145"/>
      <c r="G23" s="145"/>
      <c r="H23" s="146"/>
      <c r="I23" s="138"/>
      <c r="J23" s="138"/>
      <c r="K23" s="154"/>
      <c r="L23" s="151"/>
    </row>
    <row r="24" spans="1:12" ht="15" customHeight="1">
      <c r="A24" s="38"/>
      <c r="B24" s="137"/>
      <c r="C24" s="137"/>
      <c r="D24" s="147"/>
      <c r="E24" s="148"/>
      <c r="F24" s="148"/>
      <c r="G24" s="148"/>
      <c r="H24" s="149"/>
      <c r="I24" s="71" t="s">
        <v>68</v>
      </c>
      <c r="J24" s="71" t="s">
        <v>68</v>
      </c>
      <c r="K24" s="71" t="s">
        <v>68</v>
      </c>
      <c r="L24" s="152"/>
    </row>
    <row r="25" spans="1:12" ht="82.5" customHeight="1">
      <c r="A25" s="38"/>
      <c r="B25" s="67">
        <v>1</v>
      </c>
      <c r="C25" s="88" t="s">
        <v>92</v>
      </c>
      <c r="D25" s="162" t="s">
        <v>102</v>
      </c>
      <c r="E25" s="131"/>
      <c r="F25" s="131"/>
      <c r="G25" s="131"/>
      <c r="H25" s="132"/>
      <c r="I25" s="22">
        <v>100</v>
      </c>
      <c r="J25" s="22">
        <v>100</v>
      </c>
      <c r="K25" s="22">
        <v>100</v>
      </c>
      <c r="L25" s="68">
        <f>(I25+J25+K25)/3</f>
        <v>100</v>
      </c>
    </row>
    <row r="26" spans="1:12" ht="129.75" customHeight="1">
      <c r="A26" s="38"/>
      <c r="B26" s="67">
        <f aca="true" t="shared" si="0" ref="B26:B34">B25+1</f>
        <v>2</v>
      </c>
      <c r="C26" s="88" t="s">
        <v>93</v>
      </c>
      <c r="D26" s="162" t="s">
        <v>103</v>
      </c>
      <c r="E26" s="131"/>
      <c r="F26" s="131"/>
      <c r="G26" s="131"/>
      <c r="H26" s="132"/>
      <c r="I26" s="22">
        <v>100</v>
      </c>
      <c r="J26" s="22">
        <v>100</v>
      </c>
      <c r="K26" s="22">
        <v>100</v>
      </c>
      <c r="L26" s="68">
        <f aca="true" t="shared" si="1" ref="L26:L34">(I26+J26+K26)/3</f>
        <v>100</v>
      </c>
    </row>
    <row r="27" spans="1:12" ht="64.5" customHeight="1">
      <c r="A27" s="38"/>
      <c r="B27" s="67">
        <f t="shared" si="0"/>
        <v>3</v>
      </c>
      <c r="C27" s="88" t="s">
        <v>94</v>
      </c>
      <c r="D27" s="162" t="s">
        <v>104</v>
      </c>
      <c r="E27" s="131"/>
      <c r="F27" s="131"/>
      <c r="G27" s="131"/>
      <c r="H27" s="132"/>
      <c r="I27" s="22">
        <v>100</v>
      </c>
      <c r="J27" s="22">
        <v>100</v>
      </c>
      <c r="K27" s="22">
        <v>100</v>
      </c>
      <c r="L27" s="68">
        <f t="shared" si="1"/>
        <v>100</v>
      </c>
    </row>
    <row r="28" spans="1:12" ht="60.75" customHeight="1">
      <c r="A28" s="38"/>
      <c r="B28" s="67">
        <f t="shared" si="0"/>
        <v>4</v>
      </c>
      <c r="C28" s="88" t="s">
        <v>95</v>
      </c>
      <c r="D28" s="162" t="s">
        <v>105</v>
      </c>
      <c r="E28" s="131"/>
      <c r="F28" s="131"/>
      <c r="G28" s="131"/>
      <c r="H28" s="132"/>
      <c r="I28" s="22">
        <v>100</v>
      </c>
      <c r="J28" s="22">
        <v>100</v>
      </c>
      <c r="K28" s="22">
        <v>100</v>
      </c>
      <c r="L28" s="68">
        <f t="shared" si="1"/>
        <v>100</v>
      </c>
    </row>
    <row r="29" spans="1:12" ht="60" customHeight="1">
      <c r="A29" s="38"/>
      <c r="B29" s="67">
        <f t="shared" si="0"/>
        <v>5</v>
      </c>
      <c r="C29" s="88" t="s">
        <v>96</v>
      </c>
      <c r="D29" s="162" t="s">
        <v>106</v>
      </c>
      <c r="E29" s="131"/>
      <c r="F29" s="131"/>
      <c r="G29" s="131"/>
      <c r="H29" s="132"/>
      <c r="I29" s="22">
        <v>100</v>
      </c>
      <c r="J29" s="22">
        <v>100</v>
      </c>
      <c r="K29" s="22">
        <v>100</v>
      </c>
      <c r="L29" s="68">
        <f t="shared" si="1"/>
        <v>100</v>
      </c>
    </row>
    <row r="30" spans="1:12" ht="99" customHeight="1">
      <c r="A30" s="38"/>
      <c r="B30" s="67">
        <f t="shared" si="0"/>
        <v>6</v>
      </c>
      <c r="C30" s="88" t="s">
        <v>97</v>
      </c>
      <c r="D30" s="162" t="s">
        <v>107</v>
      </c>
      <c r="E30" s="131"/>
      <c r="F30" s="131"/>
      <c r="G30" s="131"/>
      <c r="H30" s="132"/>
      <c r="I30" s="22">
        <v>100</v>
      </c>
      <c r="J30" s="22">
        <v>100</v>
      </c>
      <c r="K30" s="22">
        <v>100</v>
      </c>
      <c r="L30" s="68">
        <f t="shared" si="1"/>
        <v>100</v>
      </c>
    </row>
    <row r="31" spans="1:12" ht="120" customHeight="1">
      <c r="A31" s="38"/>
      <c r="B31" s="67">
        <f t="shared" si="0"/>
        <v>7</v>
      </c>
      <c r="C31" s="88" t="s">
        <v>98</v>
      </c>
      <c r="D31" s="162" t="s">
        <v>108</v>
      </c>
      <c r="E31" s="131"/>
      <c r="F31" s="131"/>
      <c r="G31" s="131"/>
      <c r="H31" s="132"/>
      <c r="I31" s="22">
        <v>100</v>
      </c>
      <c r="J31" s="22">
        <v>100</v>
      </c>
      <c r="K31" s="22">
        <v>100</v>
      </c>
      <c r="L31" s="68">
        <f t="shared" si="1"/>
        <v>100</v>
      </c>
    </row>
    <row r="32" spans="1:12" ht="87.75" customHeight="1">
      <c r="A32" s="38"/>
      <c r="B32" s="67">
        <f t="shared" si="0"/>
        <v>8</v>
      </c>
      <c r="C32" s="88" t="s">
        <v>99</v>
      </c>
      <c r="D32" s="162" t="s">
        <v>109</v>
      </c>
      <c r="E32" s="131"/>
      <c r="F32" s="131"/>
      <c r="G32" s="131"/>
      <c r="H32" s="132"/>
      <c r="I32" s="22">
        <v>100</v>
      </c>
      <c r="J32" s="22">
        <v>100</v>
      </c>
      <c r="K32" s="22">
        <v>100</v>
      </c>
      <c r="L32" s="68">
        <f t="shared" si="1"/>
        <v>100</v>
      </c>
    </row>
    <row r="33" spans="1:12" ht="72.75" customHeight="1">
      <c r="A33" s="38"/>
      <c r="B33" s="67">
        <f t="shared" si="0"/>
        <v>9</v>
      </c>
      <c r="C33" s="88" t="s">
        <v>100</v>
      </c>
      <c r="D33" s="162" t="s">
        <v>110</v>
      </c>
      <c r="E33" s="131"/>
      <c r="F33" s="131"/>
      <c r="G33" s="131"/>
      <c r="H33" s="132"/>
      <c r="I33" s="22">
        <v>100</v>
      </c>
      <c r="J33" s="22">
        <v>100</v>
      </c>
      <c r="K33" s="22">
        <v>100</v>
      </c>
      <c r="L33" s="68">
        <f t="shared" si="1"/>
        <v>100</v>
      </c>
    </row>
    <row r="34" spans="1:12" ht="105" customHeight="1">
      <c r="A34" s="38"/>
      <c r="B34" s="67">
        <f t="shared" si="0"/>
        <v>10</v>
      </c>
      <c r="C34" s="88" t="s">
        <v>101</v>
      </c>
      <c r="D34" s="162" t="s">
        <v>111</v>
      </c>
      <c r="E34" s="131"/>
      <c r="F34" s="131"/>
      <c r="G34" s="131"/>
      <c r="H34" s="132"/>
      <c r="I34" s="22">
        <v>100</v>
      </c>
      <c r="J34" s="22">
        <v>100</v>
      </c>
      <c r="K34" s="22">
        <v>100</v>
      </c>
      <c r="L34" s="68">
        <f t="shared" si="1"/>
        <v>100</v>
      </c>
    </row>
    <row r="35" spans="1:12" ht="15.75">
      <c r="A35" s="38"/>
      <c r="B35" s="40"/>
      <c r="C35" s="159" t="s">
        <v>24</v>
      </c>
      <c r="D35" s="159"/>
      <c r="E35" s="32" t="s">
        <v>25</v>
      </c>
      <c r="F35" s="33">
        <f>COUNT(B25:B34)</f>
        <v>10</v>
      </c>
      <c r="G35" s="34"/>
      <c r="H35" s="34"/>
      <c r="I35" s="34"/>
      <c r="J35" s="34"/>
      <c r="K35" s="34"/>
      <c r="L35" s="35">
        <f>(SUM(L25:L34))/F35</f>
        <v>100</v>
      </c>
    </row>
    <row r="36" spans="1:12" ht="15.75">
      <c r="A36" s="38"/>
      <c r="B36" s="40"/>
      <c r="C36" s="158" t="s">
        <v>89</v>
      </c>
      <c r="D36" s="159"/>
      <c r="E36" s="159"/>
      <c r="F36" s="159"/>
      <c r="G36" s="159"/>
      <c r="H36" s="159"/>
      <c r="I36" s="159"/>
      <c r="J36" s="159"/>
      <c r="K36" s="36" t="s">
        <v>25</v>
      </c>
      <c r="L36" s="60">
        <f>ROUND(L35,0)</f>
        <v>100</v>
      </c>
    </row>
    <row r="37" spans="1:12" ht="12.75">
      <c r="A37" s="38"/>
      <c r="L37" s="26"/>
    </row>
    <row r="38" spans="1:12" ht="12.75">
      <c r="A38" s="38"/>
      <c r="L38" s="26"/>
    </row>
    <row r="39" spans="1:12" ht="14.25" customHeight="1">
      <c r="A39" s="38"/>
      <c r="C39" s="157" t="s">
        <v>26</v>
      </c>
      <c r="D39" s="157"/>
      <c r="E39" s="157"/>
      <c r="F39" s="157"/>
      <c r="K39" s="9">
        <f>'Data Sekolah'!$D$13</f>
        <v>0</v>
      </c>
      <c r="L39" s="9"/>
    </row>
    <row r="40" spans="1:12" ht="14.25" customHeight="1">
      <c r="A40" s="38"/>
      <c r="C40" s="157" t="str">
        <f>'Data Sekolah'!$B$6</f>
        <v>Nama Kepala Sekolah</v>
      </c>
      <c r="D40" s="157"/>
      <c r="E40" s="157"/>
      <c r="F40" s="157"/>
      <c r="K40" s="10" t="s">
        <v>5</v>
      </c>
      <c r="L40" s="10"/>
    </row>
    <row r="41" spans="1:12" ht="14.25">
      <c r="A41" s="38"/>
      <c r="B41" s="7"/>
      <c r="C41" s="7"/>
      <c r="D41" s="7"/>
      <c r="E41" s="7"/>
      <c r="K41" s="11"/>
      <c r="L41" s="11"/>
    </row>
    <row r="42" spans="1:12" ht="14.25">
      <c r="A42" s="38"/>
      <c r="B42" s="7"/>
      <c r="C42" s="7"/>
      <c r="D42" s="7"/>
      <c r="E42" s="7"/>
      <c r="K42" s="11"/>
      <c r="L42" s="11"/>
    </row>
    <row r="43" spans="1:12" ht="14.25">
      <c r="A43" s="38"/>
      <c r="B43" s="7"/>
      <c r="C43" s="7"/>
      <c r="D43" s="7"/>
      <c r="E43" s="8"/>
      <c r="K43" s="37"/>
      <c r="L43" s="37"/>
    </row>
    <row r="44" spans="1:12" ht="14.25">
      <c r="A44" s="38"/>
      <c r="C44" s="155">
        <f>'Data Sekolah'!$D$6</f>
        <v>0</v>
      </c>
      <c r="D44" s="156"/>
      <c r="E44" s="156"/>
      <c r="F44" s="156"/>
      <c r="K44" s="12" t="str">
        <f>'Data Sekolah'!$D$8</f>
        <v>CHOIRUL AZIZAH,M.Pd.</v>
      </c>
      <c r="L44" s="13"/>
    </row>
    <row r="45" spans="1:12" ht="14.25">
      <c r="A45" s="38"/>
      <c r="C45" s="133" t="str">
        <f>'Data Sekolah'!$B$7&amp;":"&amp;'Data Sekolah'!$D$7</f>
        <v>NIP:</v>
      </c>
      <c r="D45" s="133"/>
      <c r="E45" s="133"/>
      <c r="F45" s="133"/>
      <c r="K45" s="10" t="str">
        <f>'Data Sekolah'!$B$9&amp;":"&amp;'Data Sekolah'!$D$9</f>
        <v>NIP:</v>
      </c>
      <c r="L45" s="10"/>
    </row>
    <row r="46" ht="12.75">
      <c r="L46" s="26"/>
    </row>
    <row r="48" ht="12.75">
      <c r="L48" s="26"/>
    </row>
    <row r="49" ht="12.75">
      <c r="L49" s="26"/>
    </row>
    <row r="50" ht="12.75">
      <c r="L50" s="26"/>
    </row>
    <row r="51" ht="12.75">
      <c r="L51" s="26"/>
    </row>
    <row r="52" ht="12.75">
      <c r="L52" s="26"/>
    </row>
    <row r="53" ht="12.75">
      <c r="L53" s="26"/>
    </row>
    <row r="54" ht="12.75">
      <c r="L54" s="26"/>
    </row>
  </sheetData>
  <sheetProtection selectLockedCells="1"/>
  <mergeCells count="30">
    <mergeCell ref="C15:L15"/>
    <mergeCell ref="B21:B24"/>
    <mergeCell ref="C16:L16"/>
    <mergeCell ref="C17:L17"/>
    <mergeCell ref="C45:F45"/>
    <mergeCell ref="C44:F44"/>
    <mergeCell ref="C40:F40"/>
    <mergeCell ref="C39:F39"/>
    <mergeCell ref="C35:D35"/>
    <mergeCell ref="C36:J36"/>
    <mergeCell ref="D34:H34"/>
    <mergeCell ref="D25:H25"/>
    <mergeCell ref="D27:H27"/>
    <mergeCell ref="D28:H28"/>
    <mergeCell ref="D29:H29"/>
    <mergeCell ref="B2:L2"/>
    <mergeCell ref="B3:L3"/>
    <mergeCell ref="C21:C24"/>
    <mergeCell ref="D21:H24"/>
    <mergeCell ref="I21:K21"/>
    <mergeCell ref="D30:H30"/>
    <mergeCell ref="D31:H31"/>
    <mergeCell ref="D32:H32"/>
    <mergeCell ref="D33:H33"/>
    <mergeCell ref="C18:L18"/>
    <mergeCell ref="K22:K23"/>
    <mergeCell ref="I22:I23"/>
    <mergeCell ref="J22:J23"/>
    <mergeCell ref="D26:H26"/>
    <mergeCell ref="L21:L24"/>
  </mergeCells>
  <printOptions/>
  <pageMargins left="0.5" right="0.4" top="0.5" bottom="0.5" header="0.5" footer="0.5"/>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L45"/>
  <sheetViews>
    <sheetView view="pageBreakPreview" zoomScale="80" zoomScaleSheetLayoutView="80" zoomScalePageLayoutView="0" workbookViewId="0" topLeftCell="A1">
      <selection activeCell="J30" sqref="J30"/>
    </sheetView>
  </sheetViews>
  <sheetFormatPr defaultColWidth="9.140625" defaultRowHeight="12.75"/>
  <cols>
    <col min="1" max="1" width="3.7109375" style="18" customWidth="1"/>
    <col min="2" max="2" width="5.7109375" style="18" customWidth="1"/>
    <col min="3" max="3" width="12.7109375" style="18" customWidth="1"/>
    <col min="4" max="8" width="5.7109375" style="18" customWidth="1"/>
    <col min="9" max="11" width="15.7109375" style="18" customWidth="1"/>
    <col min="12" max="12" width="10.7109375" style="18" customWidth="1"/>
    <col min="13" max="19" width="5.7109375" style="18" customWidth="1"/>
    <col min="20" max="16384" width="9.140625" style="18" customWidth="1"/>
  </cols>
  <sheetData>
    <row r="1" spans="1:12" ht="12.75" customHeight="1">
      <c r="A1" s="38"/>
      <c r="B1" s="38"/>
      <c r="C1" s="38"/>
      <c r="D1" s="38"/>
      <c r="E1" s="38"/>
      <c r="F1" s="38"/>
      <c r="G1" s="38"/>
      <c r="H1" s="38"/>
      <c r="I1" s="38"/>
      <c r="J1" s="38"/>
      <c r="K1" s="38"/>
      <c r="L1" s="38"/>
    </row>
    <row r="2" spans="1:12" ht="18">
      <c r="A2" s="38"/>
      <c r="B2" s="134" t="s">
        <v>1</v>
      </c>
      <c r="C2" s="134"/>
      <c r="D2" s="134"/>
      <c r="E2" s="134"/>
      <c r="F2" s="134"/>
      <c r="G2" s="134"/>
      <c r="H2" s="134"/>
      <c r="I2" s="134"/>
      <c r="J2" s="134"/>
      <c r="K2" s="134"/>
      <c r="L2" s="134"/>
    </row>
    <row r="3" spans="1:12" ht="18">
      <c r="A3" s="38"/>
      <c r="B3" s="134" t="str">
        <f>"TAHUN PELAJARAN"&amp;" "&amp;'Data Sekolah'!D12</f>
        <v>TAHUN PELAJARAN 2020/2021</v>
      </c>
      <c r="C3" s="134"/>
      <c r="D3" s="134"/>
      <c r="E3" s="134"/>
      <c r="F3" s="134"/>
      <c r="G3" s="134"/>
      <c r="H3" s="134"/>
      <c r="I3" s="134"/>
      <c r="J3" s="134"/>
      <c r="K3" s="134"/>
      <c r="L3" s="134"/>
    </row>
    <row r="4" spans="1:12" ht="12.75">
      <c r="A4" s="38"/>
      <c r="K4" s="26"/>
      <c r="L4" s="26"/>
    </row>
    <row r="5" spans="1:12" ht="12.75">
      <c r="A5" s="38"/>
      <c r="K5" s="26"/>
      <c r="L5" s="26"/>
    </row>
    <row r="6" spans="1:12" ht="14.25">
      <c r="A6" s="38"/>
      <c r="B6" s="1" t="str">
        <f>'Data Sekolah'!$B$5</f>
        <v>Nama Sekolah</v>
      </c>
      <c r="D6" s="17" t="s">
        <v>2</v>
      </c>
      <c r="E6" s="14" t="str">
        <f>'Data Sekolah'!D5</f>
        <v>DATADIKDASMEN.COM</v>
      </c>
      <c r="F6" s="2"/>
      <c r="G6" s="14"/>
      <c r="H6" s="14"/>
      <c r="I6" s="14"/>
      <c r="J6" s="14"/>
      <c r="L6" s="26"/>
    </row>
    <row r="7" spans="1:12" ht="14.25">
      <c r="A7" s="38"/>
      <c r="B7" s="1" t="s">
        <v>4</v>
      </c>
      <c r="D7" s="17" t="s">
        <v>2</v>
      </c>
      <c r="E7" s="15" t="s">
        <v>33</v>
      </c>
      <c r="F7" s="2"/>
      <c r="G7" s="15"/>
      <c r="H7" s="15"/>
      <c r="I7" s="15"/>
      <c r="J7" s="15"/>
      <c r="L7" s="26"/>
    </row>
    <row r="8" spans="1:12" ht="14.25">
      <c r="A8" s="38"/>
      <c r="B8" s="1" t="s">
        <v>5</v>
      </c>
      <c r="D8" s="17" t="s">
        <v>2</v>
      </c>
      <c r="E8" s="14" t="str">
        <f>'Data Sekolah'!D8</f>
        <v>CHOIRUL AZIZAH,M.Pd.</v>
      </c>
      <c r="F8" s="2"/>
      <c r="G8" s="14"/>
      <c r="H8" s="14"/>
      <c r="I8" s="14"/>
      <c r="J8" s="14"/>
      <c r="L8" s="26"/>
    </row>
    <row r="9" spans="1:12" ht="14.25">
      <c r="A9" s="38"/>
      <c r="B9" s="1" t="s">
        <v>6</v>
      </c>
      <c r="D9" s="17" t="s">
        <v>2</v>
      </c>
      <c r="E9" s="14" t="str">
        <f>'Data Sekolah'!D10</f>
        <v>3 (TIGA)</v>
      </c>
      <c r="F9" s="2"/>
      <c r="G9" s="14"/>
      <c r="H9" s="14"/>
      <c r="I9" s="14"/>
      <c r="J9" s="14"/>
      <c r="L9" s="26"/>
    </row>
    <row r="10" spans="1:12" ht="14.25">
      <c r="A10" s="38"/>
      <c r="B10" s="1" t="s">
        <v>7</v>
      </c>
      <c r="D10" s="17" t="s">
        <v>2</v>
      </c>
      <c r="E10" s="14" t="str">
        <f>'Data Sekolah'!D11</f>
        <v>1 </v>
      </c>
      <c r="F10" s="2"/>
      <c r="G10" s="14"/>
      <c r="H10" s="14"/>
      <c r="I10" s="14"/>
      <c r="J10" s="14"/>
      <c r="L10" s="26"/>
    </row>
    <row r="11" spans="1:12" ht="12.75">
      <c r="A11" s="38"/>
      <c r="L11" s="26"/>
    </row>
    <row r="12" spans="1:12" ht="12.75">
      <c r="A12" s="38"/>
      <c r="L12" s="26"/>
    </row>
    <row r="13" spans="1:12" ht="15.75">
      <c r="A13" s="38"/>
      <c r="B13" s="27" t="s">
        <v>14</v>
      </c>
      <c r="D13" s="27"/>
      <c r="L13" s="26"/>
    </row>
    <row r="14" spans="1:12" ht="12.75">
      <c r="A14" s="38"/>
      <c r="L14" s="26"/>
    </row>
    <row r="15" spans="1:12" ht="19.5" customHeight="1">
      <c r="A15" s="38"/>
      <c r="B15" s="28" t="s">
        <v>15</v>
      </c>
      <c r="C15" s="139" t="s">
        <v>19</v>
      </c>
      <c r="D15" s="139"/>
      <c r="E15" s="139"/>
      <c r="F15" s="139"/>
      <c r="G15" s="139"/>
      <c r="H15" s="139"/>
      <c r="I15" s="139"/>
      <c r="J15" s="139"/>
      <c r="K15" s="139"/>
      <c r="L15" s="139"/>
    </row>
    <row r="16" spans="1:12" ht="34.5" customHeight="1">
      <c r="A16" s="38"/>
      <c r="B16" s="28" t="s">
        <v>16</v>
      </c>
      <c r="C16" s="140" t="s">
        <v>20</v>
      </c>
      <c r="D16" s="140"/>
      <c r="E16" s="140"/>
      <c r="F16" s="140"/>
      <c r="G16" s="140"/>
      <c r="H16" s="140"/>
      <c r="I16" s="140"/>
      <c r="J16" s="140"/>
      <c r="K16" s="140"/>
      <c r="L16" s="140"/>
    </row>
    <row r="17" spans="1:12" ht="45" customHeight="1">
      <c r="A17" s="38"/>
      <c r="B17" s="28" t="s">
        <v>17</v>
      </c>
      <c r="C17" s="140" t="s">
        <v>21</v>
      </c>
      <c r="D17" s="140"/>
      <c r="E17" s="140"/>
      <c r="F17" s="140"/>
      <c r="G17" s="140"/>
      <c r="H17" s="140"/>
      <c r="I17" s="140"/>
      <c r="J17" s="140"/>
      <c r="K17" s="140"/>
      <c r="L17" s="140"/>
    </row>
    <row r="18" spans="1:12" ht="45" customHeight="1">
      <c r="A18" s="38"/>
      <c r="B18" s="28" t="s">
        <v>18</v>
      </c>
      <c r="C18" s="140" t="s">
        <v>22</v>
      </c>
      <c r="D18" s="140"/>
      <c r="E18" s="140"/>
      <c r="F18" s="140"/>
      <c r="G18" s="140"/>
      <c r="H18" s="140"/>
      <c r="I18" s="140"/>
      <c r="J18" s="140"/>
      <c r="K18" s="140"/>
      <c r="L18" s="140"/>
    </row>
    <row r="19" spans="1:12" ht="12.75">
      <c r="A19" s="38"/>
      <c r="L19" s="26"/>
    </row>
    <row r="20" spans="1:12" ht="12.75">
      <c r="A20" s="38"/>
      <c r="L20" s="26"/>
    </row>
    <row r="21" spans="1:12" s="65" customFormat="1" ht="19.5" customHeight="1">
      <c r="A21" s="64"/>
      <c r="B21" s="135" t="s">
        <v>29</v>
      </c>
      <c r="C21" s="135" t="s">
        <v>27</v>
      </c>
      <c r="D21" s="141" t="s">
        <v>28</v>
      </c>
      <c r="E21" s="142"/>
      <c r="F21" s="142"/>
      <c r="G21" s="142"/>
      <c r="H21" s="143"/>
      <c r="I21" s="161" t="s">
        <v>23</v>
      </c>
      <c r="J21" s="161"/>
      <c r="K21" s="161"/>
      <c r="L21" s="150" t="s">
        <v>69</v>
      </c>
    </row>
    <row r="22" spans="1:12" ht="30" customHeight="1">
      <c r="A22" s="38"/>
      <c r="B22" s="136"/>
      <c r="C22" s="136"/>
      <c r="D22" s="144"/>
      <c r="E22" s="145"/>
      <c r="F22" s="145"/>
      <c r="G22" s="145"/>
      <c r="H22" s="146"/>
      <c r="I22" s="138" t="s">
        <v>47</v>
      </c>
      <c r="J22" s="138" t="s">
        <v>46</v>
      </c>
      <c r="K22" s="153" t="s">
        <v>45</v>
      </c>
      <c r="L22" s="151"/>
    </row>
    <row r="23" spans="1:12" ht="30" customHeight="1">
      <c r="A23" s="38"/>
      <c r="B23" s="136"/>
      <c r="C23" s="136"/>
      <c r="D23" s="144"/>
      <c r="E23" s="145"/>
      <c r="F23" s="145"/>
      <c r="G23" s="145"/>
      <c r="H23" s="146"/>
      <c r="I23" s="138"/>
      <c r="J23" s="138"/>
      <c r="K23" s="154"/>
      <c r="L23" s="151"/>
    </row>
    <row r="24" spans="1:12" ht="15" customHeight="1">
      <c r="A24" s="38"/>
      <c r="B24" s="137"/>
      <c r="C24" s="137"/>
      <c r="D24" s="147"/>
      <c r="E24" s="148"/>
      <c r="F24" s="148"/>
      <c r="G24" s="148"/>
      <c r="H24" s="149"/>
      <c r="I24" s="71" t="s">
        <v>68</v>
      </c>
      <c r="J24" s="71" t="s">
        <v>68</v>
      </c>
      <c r="K24" s="71" t="s">
        <v>68</v>
      </c>
      <c r="L24" s="152"/>
    </row>
    <row r="25" spans="1:12" ht="61.5" customHeight="1">
      <c r="A25" s="38"/>
      <c r="B25" s="67">
        <v>1</v>
      </c>
      <c r="C25" s="72">
        <v>3.1</v>
      </c>
      <c r="D25" s="169" t="s">
        <v>112</v>
      </c>
      <c r="E25" s="170"/>
      <c r="F25" s="170"/>
      <c r="G25" s="170"/>
      <c r="H25" s="170"/>
      <c r="I25" s="22">
        <v>100</v>
      </c>
      <c r="J25" s="22">
        <v>100</v>
      </c>
      <c r="K25" s="22">
        <v>100</v>
      </c>
      <c r="L25" s="68">
        <f aca="true" t="shared" si="0" ref="L25:L32">(I25+J25+K25)/3</f>
        <v>100</v>
      </c>
    </row>
    <row r="26" spans="1:12" ht="66.75" customHeight="1">
      <c r="A26" s="38"/>
      <c r="B26" s="67">
        <f aca="true" t="shared" si="1" ref="B26:B32">B25+1</f>
        <v>2</v>
      </c>
      <c r="C26" s="72">
        <v>3.2</v>
      </c>
      <c r="D26" s="163" t="s">
        <v>113</v>
      </c>
      <c r="E26" s="164"/>
      <c r="F26" s="164"/>
      <c r="G26" s="164"/>
      <c r="H26" s="165"/>
      <c r="I26" s="22">
        <v>100</v>
      </c>
      <c r="J26" s="22">
        <v>100</v>
      </c>
      <c r="K26" s="22">
        <v>100</v>
      </c>
      <c r="L26" s="68">
        <f t="shared" si="0"/>
        <v>100</v>
      </c>
    </row>
    <row r="27" spans="1:12" ht="66" customHeight="1">
      <c r="A27" s="38"/>
      <c r="B27" s="67">
        <f t="shared" si="1"/>
        <v>3</v>
      </c>
      <c r="C27" s="72">
        <v>3.3</v>
      </c>
      <c r="D27" s="163" t="s">
        <v>114</v>
      </c>
      <c r="E27" s="164"/>
      <c r="F27" s="164"/>
      <c r="G27" s="164"/>
      <c r="H27" s="165"/>
      <c r="I27" s="22">
        <v>100</v>
      </c>
      <c r="J27" s="22">
        <v>100</v>
      </c>
      <c r="K27" s="22">
        <v>100</v>
      </c>
      <c r="L27" s="68">
        <f t="shared" si="0"/>
        <v>100</v>
      </c>
    </row>
    <row r="28" spans="1:12" ht="99.75" customHeight="1">
      <c r="A28" s="38"/>
      <c r="B28" s="67">
        <f t="shared" si="1"/>
        <v>4</v>
      </c>
      <c r="C28" s="72">
        <v>3.7</v>
      </c>
      <c r="D28" s="163" t="s">
        <v>115</v>
      </c>
      <c r="E28" s="164"/>
      <c r="F28" s="164"/>
      <c r="G28" s="164"/>
      <c r="H28" s="165"/>
      <c r="I28" s="22">
        <v>100</v>
      </c>
      <c r="J28" s="22">
        <v>100</v>
      </c>
      <c r="K28" s="22">
        <v>100</v>
      </c>
      <c r="L28" s="68">
        <f t="shared" si="0"/>
        <v>100</v>
      </c>
    </row>
    <row r="29" spans="1:12" ht="79.5" customHeight="1">
      <c r="A29" s="38"/>
      <c r="B29" s="67">
        <f t="shared" si="1"/>
        <v>5</v>
      </c>
      <c r="C29" s="72">
        <v>4.1</v>
      </c>
      <c r="D29" s="163" t="s">
        <v>116</v>
      </c>
      <c r="E29" s="164"/>
      <c r="F29" s="164"/>
      <c r="G29" s="164"/>
      <c r="H29" s="165"/>
      <c r="I29" s="22">
        <v>100</v>
      </c>
      <c r="J29" s="22">
        <v>100</v>
      </c>
      <c r="K29" s="22">
        <v>100</v>
      </c>
      <c r="L29" s="68">
        <f t="shared" si="0"/>
        <v>100</v>
      </c>
    </row>
    <row r="30" spans="1:12" ht="60" customHeight="1">
      <c r="A30" s="38"/>
      <c r="B30" s="67">
        <f t="shared" si="1"/>
        <v>6</v>
      </c>
      <c r="C30" s="72">
        <v>4.2</v>
      </c>
      <c r="D30" s="163" t="s">
        <v>117</v>
      </c>
      <c r="E30" s="164"/>
      <c r="F30" s="164"/>
      <c r="G30" s="164"/>
      <c r="H30" s="165"/>
      <c r="I30" s="22">
        <v>100</v>
      </c>
      <c r="J30" s="22">
        <v>100</v>
      </c>
      <c r="K30" s="22">
        <v>100</v>
      </c>
      <c r="L30" s="68">
        <f t="shared" si="0"/>
        <v>100</v>
      </c>
    </row>
    <row r="31" spans="1:12" ht="84.75" customHeight="1">
      <c r="A31" s="38"/>
      <c r="B31" s="67">
        <f t="shared" si="1"/>
        <v>7</v>
      </c>
      <c r="C31" s="72">
        <v>4.3</v>
      </c>
      <c r="D31" s="163" t="s">
        <v>118</v>
      </c>
      <c r="E31" s="164"/>
      <c r="F31" s="164"/>
      <c r="G31" s="164"/>
      <c r="H31" s="165"/>
      <c r="I31" s="22">
        <v>100</v>
      </c>
      <c r="J31" s="22">
        <v>100</v>
      </c>
      <c r="K31" s="22">
        <v>100</v>
      </c>
      <c r="L31" s="68">
        <f t="shared" si="0"/>
        <v>100</v>
      </c>
    </row>
    <row r="32" spans="1:12" ht="99.75" customHeight="1">
      <c r="A32" s="38"/>
      <c r="B32" s="67">
        <f t="shared" si="1"/>
        <v>8</v>
      </c>
      <c r="C32" s="72">
        <v>4.7</v>
      </c>
      <c r="D32" s="163" t="s">
        <v>119</v>
      </c>
      <c r="E32" s="164"/>
      <c r="F32" s="164"/>
      <c r="G32" s="164"/>
      <c r="H32" s="165"/>
      <c r="I32" s="22">
        <v>100</v>
      </c>
      <c r="J32" s="22">
        <v>100</v>
      </c>
      <c r="K32" s="22">
        <v>100</v>
      </c>
      <c r="L32" s="68">
        <f t="shared" si="0"/>
        <v>100</v>
      </c>
    </row>
    <row r="33" spans="1:12" ht="12.75">
      <c r="A33" s="38"/>
      <c r="B33" s="40"/>
      <c r="C33" s="42"/>
      <c r="D33" s="166"/>
      <c r="E33" s="167"/>
      <c r="F33" s="167"/>
      <c r="G33" s="167"/>
      <c r="H33" s="168"/>
      <c r="I33" s="31"/>
      <c r="J33" s="31"/>
      <c r="K33" s="31"/>
      <c r="L33" s="41"/>
    </row>
    <row r="34" spans="1:12" ht="15.75">
      <c r="A34" s="38"/>
      <c r="B34" s="40"/>
      <c r="C34" s="159" t="s">
        <v>24</v>
      </c>
      <c r="D34" s="159"/>
      <c r="E34" s="32" t="s">
        <v>25</v>
      </c>
      <c r="F34" s="33">
        <f>COUNT(C25:C32)</f>
        <v>8</v>
      </c>
      <c r="G34" s="34"/>
      <c r="H34" s="34"/>
      <c r="I34" s="34"/>
      <c r="J34" s="34"/>
      <c r="K34" s="34"/>
      <c r="L34" s="35">
        <f>(SUM(L25:L32))/F34</f>
        <v>100</v>
      </c>
    </row>
    <row r="35" spans="1:12" ht="15.75">
      <c r="A35" s="38"/>
      <c r="B35" s="40"/>
      <c r="C35" s="158" t="s">
        <v>89</v>
      </c>
      <c r="D35" s="159"/>
      <c r="E35" s="159"/>
      <c r="F35" s="159"/>
      <c r="G35" s="159"/>
      <c r="H35" s="159"/>
      <c r="I35" s="159"/>
      <c r="J35" s="159"/>
      <c r="K35" s="36" t="s">
        <v>25</v>
      </c>
      <c r="L35" s="60">
        <f>ROUND(L34,0)</f>
        <v>100</v>
      </c>
    </row>
    <row r="36" spans="1:12" ht="12.75">
      <c r="A36" s="38"/>
      <c r="L36" s="26"/>
    </row>
    <row r="37" spans="1:12" ht="15">
      <c r="A37" s="38"/>
      <c r="J37" s="4"/>
      <c r="K37" s="16"/>
      <c r="L37" s="26"/>
    </row>
    <row r="38" spans="1:12" ht="14.25" customHeight="1">
      <c r="A38" s="38"/>
      <c r="C38" s="157" t="s">
        <v>26</v>
      </c>
      <c r="D38" s="157"/>
      <c r="E38" s="157"/>
      <c r="F38" s="157"/>
      <c r="K38" s="9">
        <f>'Data Sekolah'!$D$13</f>
        <v>0</v>
      </c>
      <c r="L38" s="9"/>
    </row>
    <row r="39" spans="1:12" ht="14.25" customHeight="1">
      <c r="A39" s="38"/>
      <c r="C39" s="157" t="str">
        <f>'Data Sekolah'!$B$6</f>
        <v>Nama Kepala Sekolah</v>
      </c>
      <c r="D39" s="157"/>
      <c r="E39" s="157"/>
      <c r="F39" s="157"/>
      <c r="K39" s="10" t="s">
        <v>5</v>
      </c>
      <c r="L39" s="10"/>
    </row>
    <row r="40" spans="1:12" ht="14.25">
      <c r="A40" s="38"/>
      <c r="B40" s="7"/>
      <c r="C40" s="7"/>
      <c r="D40" s="7"/>
      <c r="E40" s="7"/>
      <c r="K40" s="11"/>
      <c r="L40" s="11"/>
    </row>
    <row r="41" spans="1:12" ht="14.25">
      <c r="A41" s="38"/>
      <c r="B41" s="7"/>
      <c r="C41" s="7"/>
      <c r="D41" s="7"/>
      <c r="E41" s="7"/>
      <c r="K41" s="11"/>
      <c r="L41" s="11"/>
    </row>
    <row r="42" spans="1:12" ht="14.25">
      <c r="A42" s="38"/>
      <c r="B42" s="7"/>
      <c r="C42" s="7"/>
      <c r="D42" s="7"/>
      <c r="E42" s="8"/>
      <c r="K42" s="37"/>
      <c r="L42" s="37"/>
    </row>
    <row r="43" spans="1:12" ht="14.25">
      <c r="A43" s="38"/>
      <c r="C43" s="155">
        <f>'Data Sekolah'!$D$6</f>
        <v>0</v>
      </c>
      <c r="D43" s="156"/>
      <c r="E43" s="156"/>
      <c r="F43" s="156"/>
      <c r="K43" s="12" t="str">
        <f>'Data Sekolah'!$D$8</f>
        <v>CHOIRUL AZIZAH,M.Pd.</v>
      </c>
      <c r="L43" s="13"/>
    </row>
    <row r="44" spans="1:12" ht="14.25">
      <c r="A44" s="38"/>
      <c r="C44" s="133" t="str">
        <f>'Data Sekolah'!$B$7&amp;":"&amp;'Data Sekolah'!$D$7</f>
        <v>NIP:</v>
      </c>
      <c r="D44" s="133"/>
      <c r="E44" s="133"/>
      <c r="F44" s="133"/>
      <c r="K44" s="10" t="str">
        <f>'Data Sekolah'!$B$9&amp;":"&amp;'Data Sekolah'!$D$9</f>
        <v>NIP:</v>
      </c>
      <c r="L44" s="10"/>
    </row>
    <row r="45" spans="1:12" ht="12.75">
      <c r="A45" s="38"/>
      <c r="L45" s="26"/>
    </row>
  </sheetData>
  <sheetProtection selectLockedCells="1"/>
  <mergeCells count="29">
    <mergeCell ref="D25:H25"/>
    <mergeCell ref="D31:H31"/>
    <mergeCell ref="C18:L18"/>
    <mergeCell ref="I21:K21"/>
    <mergeCell ref="L21:L24"/>
    <mergeCell ref="I22:I23"/>
    <mergeCell ref="K22:K23"/>
    <mergeCell ref="D21:H24"/>
    <mergeCell ref="J22:J23"/>
    <mergeCell ref="C21:C24"/>
    <mergeCell ref="C43:F43"/>
    <mergeCell ref="C44:F44"/>
    <mergeCell ref="C34:D34"/>
    <mergeCell ref="C35:J35"/>
    <mergeCell ref="D27:H27"/>
    <mergeCell ref="D28:H28"/>
    <mergeCell ref="D33:H33"/>
    <mergeCell ref="D29:H29"/>
    <mergeCell ref="D30:H30"/>
    <mergeCell ref="D26:H26"/>
    <mergeCell ref="C38:F38"/>
    <mergeCell ref="C39:F39"/>
    <mergeCell ref="D32:H32"/>
    <mergeCell ref="B2:L2"/>
    <mergeCell ref="B3:L3"/>
    <mergeCell ref="B21:B24"/>
    <mergeCell ref="C15:L15"/>
    <mergeCell ref="C16:L16"/>
    <mergeCell ref="C17:L17"/>
  </mergeCells>
  <printOptions/>
  <pageMargins left="0.5" right="0.4" top="0.5" bottom="0.5" header="0.5" footer="0.5"/>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L45"/>
  <sheetViews>
    <sheetView view="pageBreakPreview" zoomScale="80" zoomScaleSheetLayoutView="80" zoomScalePageLayoutView="0" workbookViewId="0" topLeftCell="A1">
      <selection activeCell="J30" sqref="J30"/>
    </sheetView>
  </sheetViews>
  <sheetFormatPr defaultColWidth="9.140625" defaultRowHeight="12.75"/>
  <cols>
    <col min="1" max="1" width="3.7109375" style="18" customWidth="1"/>
    <col min="2" max="2" width="5.7109375" style="18" customWidth="1"/>
    <col min="3" max="3" width="12.7109375" style="18" customWidth="1"/>
    <col min="4" max="8" width="5.7109375" style="18" customWidth="1"/>
    <col min="9" max="11" width="15.7109375" style="18" customWidth="1"/>
    <col min="12" max="12" width="10.7109375" style="18" customWidth="1"/>
    <col min="13" max="19" width="5.7109375" style="18" customWidth="1"/>
    <col min="20" max="16384" width="9.140625" style="18" customWidth="1"/>
  </cols>
  <sheetData>
    <row r="1" spans="1:12" ht="12.75" customHeight="1">
      <c r="A1" s="38"/>
      <c r="B1" s="38"/>
      <c r="C1" s="38"/>
      <c r="D1" s="38"/>
      <c r="E1" s="38"/>
      <c r="F1" s="38"/>
      <c r="G1" s="38"/>
      <c r="H1" s="38"/>
      <c r="I1" s="38"/>
      <c r="J1" s="38"/>
      <c r="K1" s="38"/>
      <c r="L1" s="38"/>
    </row>
    <row r="2" spans="1:12" ht="18">
      <c r="A2" s="38"/>
      <c r="B2" s="134" t="s">
        <v>1</v>
      </c>
      <c r="C2" s="134"/>
      <c r="D2" s="134"/>
      <c r="E2" s="134"/>
      <c r="F2" s="134"/>
      <c r="G2" s="134"/>
      <c r="H2" s="134"/>
      <c r="I2" s="134"/>
      <c r="J2" s="134"/>
      <c r="K2" s="134"/>
      <c r="L2" s="134"/>
    </row>
    <row r="3" spans="1:12" ht="18">
      <c r="A3" s="38"/>
      <c r="B3" s="134" t="str">
        <f>"TAHUN PELAJARAN"&amp;" "&amp;'Data Sekolah'!D12</f>
        <v>TAHUN PELAJARAN 2020/2021</v>
      </c>
      <c r="C3" s="134"/>
      <c r="D3" s="134"/>
      <c r="E3" s="134"/>
      <c r="F3" s="134"/>
      <c r="G3" s="134"/>
      <c r="H3" s="134"/>
      <c r="I3" s="134"/>
      <c r="J3" s="134"/>
      <c r="K3" s="134"/>
      <c r="L3" s="134"/>
    </row>
    <row r="4" spans="1:12" ht="12.75">
      <c r="A4" s="38"/>
      <c r="K4" s="26"/>
      <c r="L4" s="26"/>
    </row>
    <row r="5" spans="1:12" ht="12.75">
      <c r="A5" s="38"/>
      <c r="K5" s="26"/>
      <c r="L5" s="26"/>
    </row>
    <row r="6" spans="1:12" ht="14.25">
      <c r="A6" s="38"/>
      <c r="B6" s="1" t="str">
        <f>'Data Sekolah'!$B$5</f>
        <v>Nama Sekolah</v>
      </c>
      <c r="D6" s="17" t="s">
        <v>2</v>
      </c>
      <c r="E6" s="14" t="str">
        <f>'Data Sekolah'!D5</f>
        <v>DATADIKDASMEN.COM</v>
      </c>
      <c r="F6" s="2"/>
      <c r="G6" s="14"/>
      <c r="H6" s="14"/>
      <c r="I6" s="14"/>
      <c r="J6" s="14"/>
      <c r="L6" s="26"/>
    </row>
    <row r="7" spans="1:12" ht="14.25">
      <c r="A7" s="38"/>
      <c r="B7" s="1" t="s">
        <v>4</v>
      </c>
      <c r="D7" s="17" t="s">
        <v>2</v>
      </c>
      <c r="E7" s="15" t="s">
        <v>32</v>
      </c>
      <c r="F7" s="2"/>
      <c r="G7" s="15"/>
      <c r="H7" s="15"/>
      <c r="I7" s="15"/>
      <c r="J7" s="15"/>
      <c r="L7" s="26"/>
    </row>
    <row r="8" spans="1:12" ht="14.25">
      <c r="A8" s="38"/>
      <c r="B8" s="1" t="s">
        <v>5</v>
      </c>
      <c r="D8" s="17" t="s">
        <v>2</v>
      </c>
      <c r="E8" s="14" t="str">
        <f>'Data Sekolah'!D8</f>
        <v>CHOIRUL AZIZAH,M.Pd.</v>
      </c>
      <c r="F8" s="2"/>
      <c r="G8" s="14"/>
      <c r="H8" s="14"/>
      <c r="I8" s="14"/>
      <c r="J8" s="14"/>
      <c r="L8" s="26"/>
    </row>
    <row r="9" spans="1:12" ht="14.25">
      <c r="A9" s="38"/>
      <c r="B9" s="1" t="s">
        <v>6</v>
      </c>
      <c r="D9" s="17" t="s">
        <v>2</v>
      </c>
      <c r="E9" s="14" t="str">
        <f>'Data Sekolah'!D10</f>
        <v>3 (TIGA)</v>
      </c>
      <c r="F9" s="2"/>
      <c r="G9" s="14"/>
      <c r="H9" s="14"/>
      <c r="I9" s="14"/>
      <c r="J9" s="14"/>
      <c r="L9" s="26"/>
    </row>
    <row r="10" spans="1:12" ht="14.25">
      <c r="A10" s="38"/>
      <c r="B10" s="1" t="s">
        <v>7</v>
      </c>
      <c r="D10" s="17" t="s">
        <v>2</v>
      </c>
      <c r="E10" s="14" t="str">
        <f>'Data Sekolah'!D11</f>
        <v>1 </v>
      </c>
      <c r="F10" s="2"/>
      <c r="G10" s="14"/>
      <c r="H10" s="14"/>
      <c r="I10" s="14"/>
      <c r="J10" s="14"/>
      <c r="L10" s="26"/>
    </row>
    <row r="11" spans="1:12" ht="12.75">
      <c r="A11" s="38"/>
      <c r="L11" s="26"/>
    </row>
    <row r="12" spans="1:12" ht="12.75">
      <c r="A12" s="38"/>
      <c r="L12" s="26"/>
    </row>
    <row r="13" spans="1:12" ht="15.75">
      <c r="A13" s="38"/>
      <c r="B13" s="27" t="s">
        <v>14</v>
      </c>
      <c r="D13" s="27"/>
      <c r="L13" s="26"/>
    </row>
    <row r="14" spans="1:12" ht="12.75">
      <c r="A14" s="38"/>
      <c r="L14" s="26"/>
    </row>
    <row r="15" spans="1:12" ht="19.5" customHeight="1">
      <c r="A15" s="38"/>
      <c r="B15" s="28" t="s">
        <v>15</v>
      </c>
      <c r="C15" s="139" t="s">
        <v>19</v>
      </c>
      <c r="D15" s="139"/>
      <c r="E15" s="139"/>
      <c r="F15" s="139"/>
      <c r="G15" s="139"/>
      <c r="H15" s="139"/>
      <c r="I15" s="139"/>
      <c r="J15" s="139"/>
      <c r="K15" s="139"/>
      <c r="L15" s="139"/>
    </row>
    <row r="16" spans="1:12" ht="34.5" customHeight="1">
      <c r="A16" s="38"/>
      <c r="B16" s="28" t="s">
        <v>16</v>
      </c>
      <c r="C16" s="140" t="s">
        <v>20</v>
      </c>
      <c r="D16" s="140"/>
      <c r="E16" s="140"/>
      <c r="F16" s="140"/>
      <c r="G16" s="140"/>
      <c r="H16" s="140"/>
      <c r="I16" s="140"/>
      <c r="J16" s="140"/>
      <c r="K16" s="140"/>
      <c r="L16" s="140"/>
    </row>
    <row r="17" spans="1:12" ht="45" customHeight="1">
      <c r="A17" s="38"/>
      <c r="B17" s="28" t="s">
        <v>17</v>
      </c>
      <c r="C17" s="140" t="s">
        <v>21</v>
      </c>
      <c r="D17" s="140"/>
      <c r="E17" s="140"/>
      <c r="F17" s="140"/>
      <c r="G17" s="140"/>
      <c r="H17" s="140"/>
      <c r="I17" s="140"/>
      <c r="J17" s="140"/>
      <c r="K17" s="140"/>
      <c r="L17" s="140"/>
    </row>
    <row r="18" spans="1:12" ht="45" customHeight="1">
      <c r="A18" s="38"/>
      <c r="B18" s="28" t="s">
        <v>18</v>
      </c>
      <c r="C18" s="140" t="s">
        <v>22</v>
      </c>
      <c r="D18" s="140"/>
      <c r="E18" s="140"/>
      <c r="F18" s="140"/>
      <c r="G18" s="140"/>
      <c r="H18" s="140"/>
      <c r="I18" s="140"/>
      <c r="J18" s="140"/>
      <c r="K18" s="140"/>
      <c r="L18" s="140"/>
    </row>
    <row r="19" spans="1:12" ht="12.75">
      <c r="A19" s="38"/>
      <c r="L19" s="26"/>
    </row>
    <row r="20" spans="1:12" ht="12.75">
      <c r="A20" s="38"/>
      <c r="L20" s="26"/>
    </row>
    <row r="21" spans="1:12" s="74" customFormat="1" ht="19.5" customHeight="1">
      <c r="A21" s="73"/>
      <c r="B21" s="135" t="s">
        <v>29</v>
      </c>
      <c r="C21" s="135" t="s">
        <v>27</v>
      </c>
      <c r="D21" s="141" t="s">
        <v>28</v>
      </c>
      <c r="E21" s="142"/>
      <c r="F21" s="142"/>
      <c r="G21" s="142"/>
      <c r="H21" s="143"/>
      <c r="I21" s="161" t="s">
        <v>23</v>
      </c>
      <c r="J21" s="161"/>
      <c r="K21" s="161"/>
      <c r="L21" s="150" t="s">
        <v>69</v>
      </c>
    </row>
    <row r="22" spans="1:12" ht="30" customHeight="1">
      <c r="A22" s="38"/>
      <c r="B22" s="136"/>
      <c r="C22" s="136"/>
      <c r="D22" s="144"/>
      <c r="E22" s="145"/>
      <c r="F22" s="145"/>
      <c r="G22" s="145"/>
      <c r="H22" s="146"/>
      <c r="I22" s="138" t="s">
        <v>47</v>
      </c>
      <c r="J22" s="138" t="s">
        <v>46</v>
      </c>
      <c r="K22" s="153" t="s">
        <v>45</v>
      </c>
      <c r="L22" s="151"/>
    </row>
    <row r="23" spans="1:12" ht="30" customHeight="1">
      <c r="A23" s="38"/>
      <c r="B23" s="136"/>
      <c r="C23" s="136"/>
      <c r="D23" s="144"/>
      <c r="E23" s="145"/>
      <c r="F23" s="145"/>
      <c r="G23" s="145"/>
      <c r="H23" s="146"/>
      <c r="I23" s="138"/>
      <c r="J23" s="138"/>
      <c r="K23" s="154"/>
      <c r="L23" s="151"/>
    </row>
    <row r="24" spans="1:12" s="65" customFormat="1" ht="15" customHeight="1">
      <c r="A24" s="64"/>
      <c r="B24" s="137"/>
      <c r="C24" s="137"/>
      <c r="D24" s="147"/>
      <c r="E24" s="148"/>
      <c r="F24" s="148"/>
      <c r="G24" s="148"/>
      <c r="H24" s="149"/>
      <c r="I24" s="71" t="s">
        <v>68</v>
      </c>
      <c r="J24" s="71" t="s">
        <v>68</v>
      </c>
      <c r="K24" s="71" t="s">
        <v>68</v>
      </c>
      <c r="L24" s="152"/>
    </row>
    <row r="25" spans="1:12" ht="39.75" customHeight="1">
      <c r="A25" s="38"/>
      <c r="B25" s="67">
        <v>1</v>
      </c>
      <c r="C25" s="70">
        <v>3.1</v>
      </c>
      <c r="D25" s="171" t="s">
        <v>120</v>
      </c>
      <c r="E25" s="131"/>
      <c r="F25" s="131"/>
      <c r="G25" s="131"/>
      <c r="H25" s="132"/>
      <c r="I25" s="22">
        <v>100</v>
      </c>
      <c r="J25" s="22">
        <v>100</v>
      </c>
      <c r="K25" s="22">
        <v>100</v>
      </c>
      <c r="L25" s="68">
        <f aca="true" t="shared" si="0" ref="L25:L32">(I25+J25+K25)/3</f>
        <v>100</v>
      </c>
    </row>
    <row r="26" spans="1:12" ht="49.5" customHeight="1">
      <c r="A26" s="38"/>
      <c r="B26" s="67">
        <f>B25+1</f>
        <v>2</v>
      </c>
      <c r="C26" s="70">
        <v>3.2</v>
      </c>
      <c r="D26" s="162" t="s">
        <v>121</v>
      </c>
      <c r="E26" s="131"/>
      <c r="F26" s="131"/>
      <c r="G26" s="131"/>
      <c r="H26" s="132"/>
      <c r="I26" s="22">
        <v>100</v>
      </c>
      <c r="J26" s="22">
        <v>100</v>
      </c>
      <c r="K26" s="22">
        <v>100</v>
      </c>
      <c r="L26" s="68">
        <f t="shared" si="0"/>
        <v>100</v>
      </c>
    </row>
    <row r="27" spans="1:12" ht="42" customHeight="1">
      <c r="A27" s="38"/>
      <c r="B27" s="67">
        <f aca="true" t="shared" si="1" ref="B27:B32">B26+1</f>
        <v>3</v>
      </c>
      <c r="C27" s="70">
        <v>3.3</v>
      </c>
      <c r="D27" s="162" t="s">
        <v>122</v>
      </c>
      <c r="E27" s="131"/>
      <c r="F27" s="131"/>
      <c r="G27" s="131"/>
      <c r="H27" s="132"/>
      <c r="I27" s="22">
        <v>100</v>
      </c>
      <c r="J27" s="22">
        <v>100</v>
      </c>
      <c r="K27" s="22">
        <v>100</v>
      </c>
      <c r="L27" s="68">
        <f t="shared" si="0"/>
        <v>100</v>
      </c>
    </row>
    <row r="28" spans="1:12" ht="39.75" customHeight="1">
      <c r="A28" s="38"/>
      <c r="B28" s="67">
        <f t="shared" si="1"/>
        <v>4</v>
      </c>
      <c r="C28" s="70">
        <v>3.4</v>
      </c>
      <c r="D28" s="162" t="s">
        <v>123</v>
      </c>
      <c r="E28" s="131"/>
      <c r="F28" s="131"/>
      <c r="G28" s="131"/>
      <c r="H28" s="132"/>
      <c r="I28" s="22">
        <v>100</v>
      </c>
      <c r="J28" s="22">
        <v>100</v>
      </c>
      <c r="K28" s="22">
        <v>100</v>
      </c>
      <c r="L28" s="68">
        <f t="shared" si="0"/>
        <v>100</v>
      </c>
    </row>
    <row r="29" spans="1:12" ht="39.75" customHeight="1">
      <c r="A29" s="38"/>
      <c r="B29" s="67">
        <f t="shared" si="1"/>
        <v>5</v>
      </c>
      <c r="C29" s="70">
        <v>4.1</v>
      </c>
      <c r="D29" s="175" t="s">
        <v>124</v>
      </c>
      <c r="E29" s="173"/>
      <c r="F29" s="173"/>
      <c r="G29" s="173"/>
      <c r="H29" s="174"/>
      <c r="I29" s="22">
        <v>100</v>
      </c>
      <c r="J29" s="22">
        <v>100</v>
      </c>
      <c r="K29" s="22">
        <v>100</v>
      </c>
      <c r="L29" s="68">
        <f t="shared" si="0"/>
        <v>100</v>
      </c>
    </row>
    <row r="30" spans="1:12" ht="39.75" customHeight="1">
      <c r="A30" s="38"/>
      <c r="B30" s="67">
        <f t="shared" si="1"/>
        <v>6</v>
      </c>
      <c r="C30" s="70">
        <v>4.2</v>
      </c>
      <c r="D30" s="172" t="s">
        <v>125</v>
      </c>
      <c r="E30" s="173"/>
      <c r="F30" s="173"/>
      <c r="G30" s="173"/>
      <c r="H30" s="174"/>
      <c r="I30" s="22">
        <v>100</v>
      </c>
      <c r="J30" s="22">
        <v>100</v>
      </c>
      <c r="K30" s="22">
        <v>100</v>
      </c>
      <c r="L30" s="68">
        <f t="shared" si="0"/>
        <v>100</v>
      </c>
    </row>
    <row r="31" spans="1:12" ht="39.75" customHeight="1">
      <c r="A31" s="38"/>
      <c r="B31" s="67">
        <f t="shared" si="1"/>
        <v>7</v>
      </c>
      <c r="C31" s="70">
        <v>4.3</v>
      </c>
      <c r="D31" s="172" t="s">
        <v>126</v>
      </c>
      <c r="E31" s="173"/>
      <c r="F31" s="173"/>
      <c r="G31" s="173"/>
      <c r="H31" s="174"/>
      <c r="I31" s="22">
        <v>100</v>
      </c>
      <c r="J31" s="22">
        <v>100</v>
      </c>
      <c r="K31" s="22">
        <v>100</v>
      </c>
      <c r="L31" s="68">
        <f t="shared" si="0"/>
        <v>100</v>
      </c>
    </row>
    <row r="32" spans="1:12" ht="39.75" customHeight="1">
      <c r="A32" s="38"/>
      <c r="B32" s="67">
        <f t="shared" si="1"/>
        <v>8</v>
      </c>
      <c r="C32" s="70">
        <v>4.4</v>
      </c>
      <c r="D32" s="172" t="s">
        <v>127</v>
      </c>
      <c r="E32" s="173"/>
      <c r="F32" s="173"/>
      <c r="G32" s="173"/>
      <c r="H32" s="174"/>
      <c r="I32" s="22">
        <v>100</v>
      </c>
      <c r="J32" s="22">
        <v>100</v>
      </c>
      <c r="K32" s="22">
        <v>100</v>
      </c>
      <c r="L32" s="68">
        <f t="shared" si="0"/>
        <v>100</v>
      </c>
    </row>
    <row r="33" spans="1:12" ht="12.75">
      <c r="A33" s="38"/>
      <c r="B33" s="40"/>
      <c r="C33" s="42"/>
      <c r="D33" s="166"/>
      <c r="E33" s="167"/>
      <c r="F33" s="167"/>
      <c r="G33" s="167"/>
      <c r="H33" s="168"/>
      <c r="I33" s="31"/>
      <c r="J33" s="31"/>
      <c r="K33" s="31"/>
      <c r="L33" s="41"/>
    </row>
    <row r="34" spans="1:12" ht="15.75">
      <c r="A34" s="38"/>
      <c r="B34" s="40"/>
      <c r="C34" s="159" t="s">
        <v>24</v>
      </c>
      <c r="D34" s="159"/>
      <c r="E34" s="32" t="s">
        <v>25</v>
      </c>
      <c r="F34" s="33">
        <f>COUNT(C25:C32)</f>
        <v>8</v>
      </c>
      <c r="G34" s="34"/>
      <c r="H34" s="34"/>
      <c r="I34" s="34"/>
      <c r="J34" s="34"/>
      <c r="K34" s="34"/>
      <c r="L34" s="35">
        <f>(SUM(L25:L32))/F34</f>
        <v>100</v>
      </c>
    </row>
    <row r="35" spans="1:12" ht="15.75">
      <c r="A35" s="38"/>
      <c r="B35" s="40"/>
      <c r="C35" s="158" t="s">
        <v>89</v>
      </c>
      <c r="D35" s="159"/>
      <c r="E35" s="159"/>
      <c r="F35" s="159"/>
      <c r="G35" s="159"/>
      <c r="H35" s="159"/>
      <c r="I35" s="159"/>
      <c r="J35" s="159"/>
      <c r="K35" s="36" t="s">
        <v>25</v>
      </c>
      <c r="L35" s="60">
        <f>ROUND(L34,0)</f>
        <v>100</v>
      </c>
    </row>
    <row r="36" spans="1:12" ht="12.75">
      <c r="A36" s="38"/>
      <c r="L36" s="26"/>
    </row>
    <row r="37" spans="1:12" ht="15">
      <c r="A37" s="38"/>
      <c r="J37" s="4"/>
      <c r="K37" s="16"/>
      <c r="L37" s="26"/>
    </row>
    <row r="38" spans="1:12" ht="14.25" customHeight="1">
      <c r="A38" s="38"/>
      <c r="C38" s="157" t="s">
        <v>26</v>
      </c>
      <c r="D38" s="157"/>
      <c r="E38" s="157"/>
      <c r="F38" s="157"/>
      <c r="K38" s="9">
        <f>'Data Sekolah'!$D$13</f>
        <v>0</v>
      </c>
      <c r="L38" s="9"/>
    </row>
    <row r="39" spans="1:12" ht="14.25" customHeight="1">
      <c r="A39" s="38"/>
      <c r="C39" s="157" t="str">
        <f>'Data Sekolah'!$B$6</f>
        <v>Nama Kepala Sekolah</v>
      </c>
      <c r="D39" s="157"/>
      <c r="E39" s="157"/>
      <c r="F39" s="157"/>
      <c r="K39" s="10" t="s">
        <v>5</v>
      </c>
      <c r="L39" s="10"/>
    </row>
    <row r="40" spans="1:12" ht="14.25">
      <c r="A40" s="38"/>
      <c r="B40" s="7"/>
      <c r="C40" s="7"/>
      <c r="D40" s="7"/>
      <c r="E40" s="7"/>
      <c r="K40" s="11"/>
      <c r="L40" s="11"/>
    </row>
    <row r="41" spans="1:12" ht="14.25">
      <c r="A41" s="38"/>
      <c r="B41" s="7"/>
      <c r="C41" s="7"/>
      <c r="D41" s="7"/>
      <c r="E41" s="7"/>
      <c r="K41" s="11"/>
      <c r="L41" s="11"/>
    </row>
    <row r="42" spans="1:12" ht="14.25">
      <c r="A42" s="38"/>
      <c r="B42" s="7"/>
      <c r="C42" s="7"/>
      <c r="D42" s="7"/>
      <c r="E42" s="8"/>
      <c r="K42" s="37"/>
      <c r="L42" s="37"/>
    </row>
    <row r="43" spans="1:12" ht="14.25">
      <c r="A43" s="38"/>
      <c r="C43" s="155">
        <f>'Data Sekolah'!$D$6</f>
        <v>0</v>
      </c>
      <c r="D43" s="156"/>
      <c r="E43" s="156"/>
      <c r="F43" s="156"/>
      <c r="K43" s="12" t="str">
        <f>'Data Sekolah'!$D$8</f>
        <v>CHOIRUL AZIZAH,M.Pd.</v>
      </c>
      <c r="L43" s="13"/>
    </row>
    <row r="44" spans="1:12" ht="14.25">
      <c r="A44" s="38"/>
      <c r="C44" s="133" t="str">
        <f>'Data Sekolah'!$B$7&amp;":"&amp;'Data Sekolah'!$D$7</f>
        <v>NIP:</v>
      </c>
      <c r="D44" s="133"/>
      <c r="E44" s="133"/>
      <c r="F44" s="133"/>
      <c r="K44" s="10" t="str">
        <f>'Data Sekolah'!$B$9&amp;":"&amp;'Data Sekolah'!$D$9</f>
        <v>NIP:</v>
      </c>
      <c r="L44" s="10"/>
    </row>
    <row r="45" spans="1:12" ht="12.75">
      <c r="A45" s="38"/>
      <c r="L45" s="26"/>
    </row>
  </sheetData>
  <sheetProtection selectLockedCells="1"/>
  <mergeCells count="29">
    <mergeCell ref="D29:H29"/>
    <mergeCell ref="B2:L2"/>
    <mergeCell ref="B3:L3"/>
    <mergeCell ref="C15:L15"/>
    <mergeCell ref="C16:L16"/>
    <mergeCell ref="C17:L17"/>
    <mergeCell ref="C18:L18"/>
    <mergeCell ref="I21:K21"/>
    <mergeCell ref="I22:I23"/>
    <mergeCell ref="J22:J23"/>
    <mergeCell ref="L21:L24"/>
    <mergeCell ref="C34:D34"/>
    <mergeCell ref="C35:J35"/>
    <mergeCell ref="D33:H33"/>
    <mergeCell ref="D30:H30"/>
    <mergeCell ref="D32:H32"/>
    <mergeCell ref="D26:H26"/>
    <mergeCell ref="D27:H27"/>
    <mergeCell ref="D28:H28"/>
    <mergeCell ref="C38:F38"/>
    <mergeCell ref="C39:F39"/>
    <mergeCell ref="C43:F43"/>
    <mergeCell ref="C44:F44"/>
    <mergeCell ref="K22:K23"/>
    <mergeCell ref="B21:B24"/>
    <mergeCell ref="C21:C24"/>
    <mergeCell ref="D21:H24"/>
    <mergeCell ref="D25:H25"/>
    <mergeCell ref="D31:H31"/>
  </mergeCells>
  <printOptions/>
  <pageMargins left="0.5" right="0.4" top="0.5" bottom="0.5" header="0.5" footer="0.5"/>
  <pageSetup horizontalDpi="300" verticalDpi="300" orientation="portrait" paperSize="9" scale="90" r:id="rId2"/>
  <rowBreaks count="1" manualBreakCount="1">
    <brk id="30"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Sintesa Creative</dc:creator>
  <cp:keywords/>
  <dc:description/>
  <cp:lastModifiedBy>ismail - [2010]</cp:lastModifiedBy>
  <cp:lastPrinted>2018-05-08T02:59:17Z</cp:lastPrinted>
  <dcterms:created xsi:type="dcterms:W3CDTF">2016-12-26T08:16:55Z</dcterms:created>
  <dcterms:modified xsi:type="dcterms:W3CDTF">2020-06-16T04:09:13Z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